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rgnelutti\Documents\2024-2025\évaluations nationales\tests spécifiques\"/>
    </mc:Choice>
  </mc:AlternateContent>
  <xr:revisionPtr revIDLastSave="0" documentId="13_ncr:1_{C6F74679-1231-404B-A3BD-08BD5EC906AD}" xr6:coauthVersionLast="36" xr6:coauthVersionMax="36" xr10:uidLastSave="{00000000-0000-0000-0000-000000000000}"/>
  <bookViews>
    <workbookView xWindow="0" yWindow="0" windowWidth="20490" windowHeight="6945" firstSheet="1" activeTab="3" xr2:uid="{00000000-000D-0000-FFFF-FFFF00000000}"/>
  </bookViews>
  <sheets>
    <sheet name="Compétences langagières" sheetId="1" r:id="rId1"/>
    <sheet name="Bilans compétences langagières" sheetId="3" r:id="rId2"/>
    <sheet name="Automatismes" sheetId="5" r:id="rId3"/>
    <sheet name="Bilans Automatismes" sheetId="6" r:id="rId4"/>
  </sheets>
  <calcPr calcId="191029"/>
</workbook>
</file>

<file path=xl/calcChain.xml><?xml version="1.0" encoding="utf-8"?>
<calcChain xmlns="http://schemas.openxmlformats.org/spreadsheetml/2006/main">
  <c r="B35" i="3" l="1"/>
  <c r="C35" i="3" s="1"/>
  <c r="B34" i="3"/>
  <c r="C34" i="3" s="1"/>
  <c r="B33" i="3"/>
  <c r="C33" i="3" s="1"/>
  <c r="AV2" i="3"/>
  <c r="B37" i="3" s="1"/>
  <c r="C37" i="3" s="1"/>
  <c r="AV1" i="3"/>
  <c r="AT2" i="3"/>
  <c r="B36" i="3" s="1"/>
  <c r="C36" i="3" s="1"/>
  <c r="AT1" i="3"/>
  <c r="AR2" i="3"/>
  <c r="AR1" i="3"/>
  <c r="AP2" i="3"/>
  <c r="AP1" i="3"/>
  <c r="AN2" i="3"/>
  <c r="AN1" i="3"/>
  <c r="AL5" i="3"/>
  <c r="AL8" i="3"/>
  <c r="AL7" i="3"/>
  <c r="AL6" i="3"/>
  <c r="AV8" i="3" l="1"/>
  <c r="AV7" i="3"/>
  <c r="AV6" i="3"/>
  <c r="AV5" i="3"/>
  <c r="AT8" i="3"/>
  <c r="AT7" i="3"/>
  <c r="AT6" i="3"/>
  <c r="AT5" i="3"/>
  <c r="AR8" i="3"/>
  <c r="AR7" i="3"/>
  <c r="AR6" i="3"/>
  <c r="AR5" i="3"/>
  <c r="AP8" i="3"/>
  <c r="AP7" i="3"/>
  <c r="AP6" i="3"/>
  <c r="AP5" i="3"/>
  <c r="AN8" i="3"/>
  <c r="AN7" i="3"/>
  <c r="AN6" i="3"/>
  <c r="AN5" i="3"/>
  <c r="AF8" i="3"/>
  <c r="AF7" i="3"/>
  <c r="AF6" i="3"/>
  <c r="AF5" i="3"/>
  <c r="L8" i="3"/>
  <c r="L7" i="3"/>
  <c r="L6" i="3"/>
  <c r="L5" i="3"/>
  <c r="C31" i="6"/>
  <c r="C30" i="6"/>
  <c r="C25" i="6"/>
  <c r="AP6" i="6"/>
  <c r="AP7" i="6"/>
  <c r="AP8" i="6"/>
  <c r="AP5" i="6"/>
  <c r="AN6" i="6"/>
  <c r="AN7" i="6"/>
  <c r="AN8" i="6"/>
  <c r="AN5" i="6"/>
  <c r="BH8" i="6"/>
  <c r="BH7" i="6"/>
  <c r="BH6" i="6"/>
  <c r="BH5" i="6"/>
  <c r="BH2" i="6"/>
  <c r="C16" i="6" s="1"/>
  <c r="BH1" i="6"/>
  <c r="BF8" i="6"/>
  <c r="BF7" i="6"/>
  <c r="BF6" i="6"/>
  <c r="BF5" i="6"/>
  <c r="BF2" i="6"/>
  <c r="BF1" i="6"/>
  <c r="BD8" i="6"/>
  <c r="BD7" i="6"/>
  <c r="BD6" i="6"/>
  <c r="BD5" i="6"/>
  <c r="BD2" i="6"/>
  <c r="C42" i="6" s="1"/>
  <c r="D42" i="6" s="1"/>
  <c r="BD1" i="6"/>
  <c r="BB8" i="6"/>
  <c r="BB7" i="6"/>
  <c r="BB6" i="6"/>
  <c r="BB5" i="6"/>
  <c r="BB2" i="6"/>
  <c r="BB1" i="6"/>
  <c r="AZ8" i="6"/>
  <c r="AZ7" i="6"/>
  <c r="AZ6" i="6"/>
  <c r="AZ5" i="6"/>
  <c r="AZ2" i="6"/>
  <c r="C43" i="6" s="1"/>
  <c r="D43" i="6" s="1"/>
  <c r="AZ1" i="6"/>
  <c r="AX8" i="6"/>
  <c r="AX7" i="6"/>
  <c r="AX6" i="6"/>
  <c r="AX5" i="6"/>
  <c r="AX2" i="6"/>
  <c r="AX1" i="6"/>
  <c r="AV8" i="6"/>
  <c r="AV7" i="6"/>
  <c r="AV6" i="6"/>
  <c r="AV5" i="6"/>
  <c r="AV2" i="6"/>
  <c r="C29" i="6" s="1"/>
  <c r="AV1" i="6"/>
  <c r="AJ8" i="3" l="1"/>
  <c r="AJ7" i="3"/>
  <c r="AJ6" i="3"/>
  <c r="AJ5" i="3"/>
  <c r="AD8" i="3"/>
  <c r="AD7" i="3"/>
  <c r="AD6" i="3"/>
  <c r="AD5" i="3"/>
  <c r="AB8" i="3"/>
  <c r="AB7" i="3"/>
  <c r="AB6" i="3"/>
  <c r="AB5" i="3"/>
  <c r="Z8" i="3"/>
  <c r="Z7" i="3"/>
  <c r="Z6" i="3"/>
  <c r="Z5" i="3"/>
  <c r="X8" i="3"/>
  <c r="X7" i="3"/>
  <c r="X6" i="3"/>
  <c r="X5" i="3"/>
  <c r="V8" i="3"/>
  <c r="V7" i="3"/>
  <c r="V6" i="3"/>
  <c r="V5" i="3"/>
  <c r="R8" i="3"/>
  <c r="R7" i="3"/>
  <c r="R6" i="3"/>
  <c r="R5" i="3"/>
  <c r="N8" i="3"/>
  <c r="N7" i="3"/>
  <c r="N6" i="3"/>
  <c r="N5" i="3"/>
  <c r="J8" i="3"/>
  <c r="J7" i="3"/>
  <c r="J6" i="3"/>
  <c r="J5" i="3"/>
  <c r="H8" i="3"/>
  <c r="H7" i="3"/>
  <c r="H6" i="3"/>
  <c r="H5" i="3"/>
  <c r="F8" i="3"/>
  <c r="F7" i="3"/>
  <c r="F6" i="3"/>
  <c r="F5" i="3"/>
  <c r="D8" i="3"/>
  <c r="D7" i="3"/>
  <c r="D6" i="3"/>
  <c r="D5" i="3"/>
  <c r="B6" i="3"/>
  <c r="B7" i="3"/>
  <c r="B8" i="3"/>
  <c r="B5" i="3"/>
  <c r="AT2" i="6" l="1"/>
  <c r="AT1" i="6"/>
  <c r="AT8" i="6"/>
  <c r="AT7" i="6"/>
  <c r="AT6" i="6"/>
  <c r="AT5" i="6"/>
  <c r="Z6" i="6"/>
  <c r="C41" i="6" l="1"/>
  <c r="D41" i="6" s="1"/>
  <c r="AR2" i="6"/>
  <c r="C40" i="6" s="1"/>
  <c r="D40" i="6" s="1"/>
  <c r="AR1" i="6"/>
  <c r="AP2" i="6"/>
  <c r="AP1" i="6"/>
  <c r="AN2" i="6"/>
  <c r="AN1" i="6"/>
  <c r="AL2" i="6"/>
  <c r="AL1" i="6"/>
  <c r="AJ2" i="6"/>
  <c r="AJ1" i="6"/>
  <c r="AH2" i="6"/>
  <c r="C21" i="6" s="1"/>
  <c r="AH1" i="6"/>
  <c r="AF2" i="6"/>
  <c r="AF1" i="6"/>
  <c r="AD2" i="6"/>
  <c r="C20" i="6" s="1"/>
  <c r="AD1" i="6"/>
  <c r="AB2" i="6"/>
  <c r="C19" i="6" s="1"/>
  <c r="AB1" i="6"/>
  <c r="Z2" i="6"/>
  <c r="C18" i="6" s="1"/>
  <c r="Z1" i="6"/>
  <c r="X2" i="6"/>
  <c r="C17" i="6" s="1"/>
  <c r="X1" i="6"/>
  <c r="V2" i="6"/>
  <c r="V1" i="6"/>
  <c r="T2" i="6"/>
  <c r="C37" i="6" s="1"/>
  <c r="D37" i="6" s="1"/>
  <c r="T1" i="6"/>
  <c r="R2" i="6"/>
  <c r="R1" i="6"/>
  <c r="P2" i="6"/>
  <c r="C36" i="6" s="1"/>
  <c r="P1" i="6"/>
  <c r="N2" i="6"/>
  <c r="N1" i="6"/>
  <c r="L2" i="6"/>
  <c r="C27" i="6" s="1"/>
  <c r="L1" i="6"/>
  <c r="J2" i="6"/>
  <c r="J1" i="6"/>
  <c r="H2" i="6"/>
  <c r="C33" i="6" s="1"/>
  <c r="H1" i="6"/>
  <c r="F2" i="6"/>
  <c r="C14" i="6" s="1"/>
  <c r="F1" i="6"/>
  <c r="D2" i="6"/>
  <c r="D1" i="6"/>
  <c r="AR8" i="6"/>
  <c r="AR7" i="6"/>
  <c r="AR6" i="6"/>
  <c r="AR5" i="6"/>
  <c r="AL8" i="6"/>
  <c r="AL7" i="6"/>
  <c r="AL6" i="6"/>
  <c r="AL5" i="6"/>
  <c r="AJ8" i="6"/>
  <c r="AJ7" i="6"/>
  <c r="AJ6" i="6"/>
  <c r="AJ5" i="6"/>
  <c r="AH8" i="6"/>
  <c r="AH7" i="6"/>
  <c r="AH6" i="6"/>
  <c r="AH5" i="6"/>
  <c r="AF8" i="6"/>
  <c r="AF7" i="6"/>
  <c r="AF6" i="6"/>
  <c r="AF5" i="6"/>
  <c r="AD8" i="6"/>
  <c r="AD7" i="6"/>
  <c r="AD6" i="6"/>
  <c r="AD5" i="6"/>
  <c r="AB8" i="6"/>
  <c r="AB7" i="6"/>
  <c r="AB6" i="6"/>
  <c r="AB5" i="6"/>
  <c r="Z8" i="6"/>
  <c r="Z5" i="6"/>
  <c r="X8" i="6"/>
  <c r="X7" i="6"/>
  <c r="X6" i="6"/>
  <c r="X5" i="6"/>
  <c r="V8" i="6"/>
  <c r="V7" i="6"/>
  <c r="V6" i="6"/>
  <c r="V5" i="6"/>
  <c r="T8" i="6"/>
  <c r="T7" i="6"/>
  <c r="T6" i="6"/>
  <c r="T5" i="6"/>
  <c r="R8" i="6"/>
  <c r="R7" i="6"/>
  <c r="R6" i="6"/>
  <c r="R5" i="6"/>
  <c r="P8" i="6"/>
  <c r="P7" i="6"/>
  <c r="P6" i="6"/>
  <c r="P5" i="6"/>
  <c r="N8" i="6"/>
  <c r="N7" i="6"/>
  <c r="N6" i="6"/>
  <c r="N5" i="6"/>
  <c r="L8" i="6"/>
  <c r="L7" i="6"/>
  <c r="L6" i="6"/>
  <c r="L5" i="6"/>
  <c r="J8" i="6"/>
  <c r="J7" i="6"/>
  <c r="J6" i="6"/>
  <c r="J5" i="6"/>
  <c r="H8" i="6"/>
  <c r="H7" i="6"/>
  <c r="H6" i="6"/>
  <c r="H5" i="6"/>
  <c r="F8" i="6"/>
  <c r="F7" i="6"/>
  <c r="F6" i="6"/>
  <c r="F5" i="6"/>
  <c r="D8" i="6"/>
  <c r="D7" i="6"/>
  <c r="D6" i="6"/>
  <c r="D5" i="6"/>
  <c r="B7" i="6"/>
  <c r="B8" i="6"/>
  <c r="B6" i="6"/>
  <c r="B5" i="6"/>
  <c r="B2" i="6"/>
  <c r="B1" i="6"/>
  <c r="J2" i="3"/>
  <c r="J1" i="3"/>
  <c r="H2" i="3"/>
  <c r="H1" i="3"/>
  <c r="F2" i="3"/>
  <c r="F1" i="3"/>
  <c r="D2" i="3"/>
  <c r="D1" i="3"/>
  <c r="B2" i="3"/>
  <c r="B1" i="3"/>
  <c r="D20" i="6" l="1"/>
  <c r="C22" i="6"/>
  <c r="D22" i="6" s="1"/>
  <c r="D27" i="6"/>
  <c r="C35" i="6"/>
  <c r="D35" i="6" s="1"/>
  <c r="C23" i="6"/>
  <c r="D23" i="6"/>
  <c r="C32" i="6"/>
  <c r="D21" i="6"/>
  <c r="C28" i="6"/>
  <c r="D16" i="6"/>
  <c r="C15" i="6"/>
  <c r="C24" i="6"/>
  <c r="D14" i="6"/>
  <c r="C26" i="6"/>
  <c r="D18" i="6"/>
  <c r="C39" i="6"/>
  <c r="D39" i="6" s="1"/>
  <c r="D26" i="6"/>
  <c r="C34" i="6"/>
  <c r="D34" i="6" s="1"/>
  <c r="D30" i="6"/>
  <c r="C38" i="6"/>
  <c r="D38" i="6" s="1"/>
  <c r="D28" i="6"/>
  <c r="D19" i="6"/>
  <c r="D25" i="6"/>
  <c r="D29" i="6"/>
  <c r="D15" i="6"/>
  <c r="D33" i="6"/>
  <c r="D36" i="6"/>
  <c r="D31" i="6"/>
  <c r="D17" i="6"/>
  <c r="D24" i="6"/>
  <c r="D32" i="6"/>
  <c r="B18" i="3" l="1"/>
  <c r="B17" i="3"/>
  <c r="C17" i="3" s="1"/>
  <c r="B16" i="3"/>
  <c r="B15" i="3"/>
  <c r="B14" i="3"/>
  <c r="AL2" i="3"/>
  <c r="B32" i="3" s="1"/>
  <c r="C32" i="3" s="1"/>
  <c r="AL1" i="3"/>
  <c r="AJ2" i="3"/>
  <c r="B31" i="3" s="1"/>
  <c r="C31" i="3" s="1"/>
  <c r="AJ1" i="3"/>
  <c r="AH2" i="3"/>
  <c r="B30" i="3" s="1"/>
  <c r="C30" i="3" s="1"/>
  <c r="AH1" i="3"/>
  <c r="AF2" i="3"/>
  <c r="B29" i="3" s="1"/>
  <c r="AF1" i="3"/>
  <c r="AD2" i="3"/>
  <c r="B28" i="3" s="1"/>
  <c r="AD1" i="3"/>
  <c r="AB2" i="3"/>
  <c r="B27" i="3" s="1"/>
  <c r="C27" i="3" s="1"/>
  <c r="AB1" i="3"/>
  <c r="Z2" i="3"/>
  <c r="B26" i="3" s="1"/>
  <c r="Z1" i="3"/>
  <c r="X2" i="3"/>
  <c r="B25" i="3" s="1"/>
  <c r="X1" i="3"/>
  <c r="V2" i="3"/>
  <c r="B24" i="3" s="1"/>
  <c r="V1" i="3"/>
  <c r="T2" i="3"/>
  <c r="B23" i="3" s="1"/>
  <c r="T1" i="3"/>
  <c r="R2" i="3"/>
  <c r="B22" i="3" s="1"/>
  <c r="R1" i="3"/>
  <c r="P2" i="3"/>
  <c r="B21" i="3" s="1"/>
  <c r="P1" i="3"/>
  <c r="N2" i="3"/>
  <c r="B20" i="3" s="1"/>
  <c r="N1" i="3"/>
  <c r="L2" i="3"/>
  <c r="B19" i="3" s="1"/>
  <c r="L1" i="3"/>
  <c r="C14" i="3" l="1"/>
  <c r="C15" i="3"/>
  <c r="C16" i="3"/>
  <c r="C18" i="3"/>
  <c r="C19" i="3"/>
  <c r="C20" i="3"/>
  <c r="C21" i="3"/>
  <c r="C22" i="3"/>
  <c r="C23" i="3"/>
  <c r="C24" i="3"/>
  <c r="C25" i="3"/>
  <c r="C26" i="3"/>
  <c r="C28" i="3"/>
  <c r="C29" i="3"/>
</calcChain>
</file>

<file path=xl/sharedStrings.xml><?xml version="1.0" encoding="utf-8"?>
<sst xmlns="http://schemas.openxmlformats.org/spreadsheetml/2006/main" count="285" uniqueCount="198">
  <si>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</si>
  <si>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</si>
  <si>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</si>
  <si>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</si>
  <si>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</si>
  <si>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</si>
  <si>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</si>
  <si>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</si>
  <si>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</si>
  <si>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</si>
  <si>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</si>
  <si>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</si>
  <si>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</si>
  <si>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</si>
  <si>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</si>
  <si>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pourcentage de réussite</t>
  </si>
  <si>
    <t>pourcentage d'échec</t>
  </si>
  <si>
    <t>Q16</t>
  </si>
  <si>
    <t>Q17</t>
  </si>
  <si>
    <t>Q18</t>
  </si>
  <si>
    <t>Q19</t>
  </si>
  <si>
    <t>Q20</t>
  </si>
  <si>
    <t>Q21</t>
  </si>
  <si>
    <t>Q22</t>
  </si>
  <si>
    <t>Automatismes</t>
  </si>
  <si>
    <t>1/4</t>
  </si>
  <si>
    <t>4</t>
  </si>
  <si>
    <t>Q23</t>
  </si>
  <si>
    <t>Entiers</t>
  </si>
  <si>
    <t>15</t>
  </si>
  <si>
    <t>350</t>
  </si>
  <si>
    <t>6</t>
  </si>
  <si>
    <t>analyse des différentes réponses peu pertinente</t>
  </si>
  <si>
    <t>Q24</t>
  </si>
  <si>
    <t>Q25</t>
  </si>
  <si>
    <t>Q26</t>
  </si>
  <si>
    <t>Q27</t>
  </si>
  <si>
    <t>Q28</t>
  </si>
  <si>
    <t>Q29</t>
  </si>
  <si>
    <t>Q30</t>
  </si>
  <si>
    <t>1/5</t>
  </si>
  <si>
    <t>5/5</t>
  </si>
  <si>
    <t>6/5</t>
  </si>
  <si>
    <t>4/5</t>
  </si>
  <si>
    <t>3 564</t>
  </si>
  <si>
    <t>35 064</t>
  </si>
  <si>
    <t>6 435</t>
  </si>
  <si>
    <t>64 035</t>
  </si>
  <si>
    <t>Cent-dix-mille</t>
  </si>
  <si>
    <t>Cent-dix-millions</t>
  </si>
  <si>
    <t>Onze-milliards</t>
  </si>
  <si>
    <t>Onze-millions</t>
  </si>
  <si>
    <t>5</t>
  </si>
  <si>
    <t>7</t>
  </si>
  <si>
    <t>1/2</t>
  </si>
  <si>
    <t>1/3</t>
  </si>
  <si>
    <t>3/4</t>
  </si>
  <si>
    <t>712,100</t>
  </si>
  <si>
    <t>14,6188</t>
  </si>
  <si>
    <t>14,69</t>
  </si>
  <si>
    <t>14,68</t>
  </si>
  <si>
    <t>14,6180</t>
  </si>
  <si>
    <t>50,03</t>
  </si>
  <si>
    <t>50,300</t>
  </si>
  <si>
    <t>300,50</t>
  </si>
  <si>
    <t>999 &lt; 9,998 &lt; 1 000</t>
  </si>
  <si>
    <t>99 &lt; 9,998 &lt; 100</t>
  </si>
  <si>
    <t>9 &lt; 9,998 &lt; 10</t>
  </si>
  <si>
    <t>9 999 &lt; 9,998 &lt; 10 000</t>
  </si>
  <si>
    <t>millièmes.</t>
  </si>
  <si>
    <t>milliers.</t>
  </si>
  <si>
    <t>unités.</t>
  </si>
  <si>
    <t>centièmes.</t>
  </si>
  <si>
    <t>3,600</t>
  </si>
  <si>
    <t>300,6</t>
  </si>
  <si>
    <t>3 600</t>
  </si>
  <si>
    <t>360</t>
  </si>
  <si>
    <t>25 % de 12.</t>
  </si>
  <si>
    <t>1,2 % de 12.</t>
  </si>
  <si>
    <t>50 % de 12.</t>
  </si>
  <si>
    <t>1,5 % de 12.</t>
  </si>
  <si>
    <t>( 2 + 3,5 ) × 0,1</t>
  </si>
  <si>
    <t>2 + ( 3,5 × 0,1 )</t>
  </si>
  <si>
    <t>2 × 0,1 + 3,5</t>
  </si>
  <si>
    <t>2 + 3,5 × 0,1</t>
  </si>
  <si>
    <t>11/100</t>
  </si>
  <si>
    <t>1/10</t>
  </si>
  <si>
    <t>11/10</t>
  </si>
  <si>
    <t>101/100</t>
  </si>
  <si>
    <t>6,5224</t>
  </si>
  <si>
    <t>6,5220</t>
  </si>
  <si>
    <t>6,5201</t>
  </si>
  <si>
    <t>6,5230</t>
  </si>
  <si>
    <t>60 cm³</t>
  </si>
  <si>
    <t>13 cm³</t>
  </si>
  <si>
    <t>30 cm³</t>
  </si>
  <si>
    <t>3 600 cm³</t>
  </si>
  <si>
    <t>6/7</t>
  </si>
  <si>
    <t>6/14</t>
  </si>
  <si>
    <t>9/49</t>
  </si>
  <si>
    <t>3/7</t>
  </si>
  <si>
    <t>780 × 1/100</t>
  </si>
  <si>
    <t>780 : 1/10</t>
  </si>
  <si>
    <t>780 : 10</t>
  </si>
  <si>
    <t>780 × 0,01</t>
  </si>
  <si>
    <t>3</t>
  </si>
  <si>
    <t>3/5</t>
  </si>
  <si>
    <t>40 800 000 40</t>
  </si>
  <si>
    <t>40 800 400</t>
  </si>
  <si>
    <t>40 800 000 400</t>
  </si>
  <si>
    <t>484 000 000 000</t>
  </si>
  <si>
    <t>Décimaux</t>
  </si>
  <si>
    <t>Fractions</t>
  </si>
  <si>
    <t>Calcul mental/en ligne</t>
  </si>
  <si>
    <t>Volumes</t>
  </si>
  <si>
    <t>Hier matin, il est resté à la maison. [D'abord], il a fait du ménage. [Puis], il a regardé les informations. [Enfin], il a fini son livre.</t>
  </si>
  <si>
    <t>Hier matin, il est resté à la maison. [D’abord], il a fait du ménage. [Enfin], il a fini son livre. [Puis], il a regardé les informations.</t>
  </si>
  <si>
    <t>Hier matin, il est resté à la maison. [Puis], il a regardé les informations. [Enfin], il a fini son livre. [D’abord], il a fait du ménage.</t>
  </si>
  <si>
    <t>Hier matin, il est resté à la maison. [Puis], il a regardé les informations. [D’abord], il a fait du ménage. [Enfin], il a fini son livre.</t>
  </si>
  <si>
    <t>alors que</t>
  </si>
  <si>
    <t>étant donné que</t>
  </si>
  <si>
    <t>depuis que</t>
  </si>
  <si>
    <t>si bien que</t>
  </si>
  <si>
    <t>Il joue encore à la console.</t>
  </si>
  <si>
    <t>Il joue souvent à la console.</t>
  </si>
  <si>
    <t>Il joue parfois à la console.</t>
  </si>
  <si>
    <t>Il joue volontiers à la console.</t>
  </si>
  <si>
    <t>la veste</t>
  </si>
  <si>
    <t>la jeune femme</t>
  </si>
  <si>
    <t>la boutique</t>
  </si>
  <si>
    <t>Léa</t>
  </si>
  <si>
    <t>ils</t>
  </si>
  <si>
    <t>on</t>
  </si>
  <si>
    <t>nous</t>
  </si>
  <si>
    <t>leur</t>
  </si>
  <si>
    <t>les</t>
  </si>
  <si>
    <t>la</t>
  </si>
  <si>
    <t>lui</t>
  </si>
  <si>
    <t>qui</t>
  </si>
  <si>
    <t>que</t>
  </si>
  <si>
    <t>dont</t>
  </si>
  <si>
    <t>où</t>
  </si>
  <si>
    <t>il</t>
  </si>
  <si>
    <t>tu</t>
  </si>
  <si>
    <t>m'</t>
  </si>
  <si>
    <t>ce</t>
  </si>
  <si>
    <t>gentille</t>
  </si>
  <si>
    <t>moi</t>
  </si>
  <si>
    <t>peluche</t>
  </si>
  <si>
    <t>ne peut pas prévenir ses parents.</t>
  </si>
  <si>
    <t>a l’intention de prévenir ses parents.</t>
  </si>
  <si>
    <t>n’a peut-être pas prévenu ses parents.</t>
  </si>
  <si>
    <t>a déjà prévenu ses parents.</t>
  </si>
  <si>
    <t>s’est fait gronder.</t>
  </si>
  <si>
    <t>va se faire gronder.</t>
  </si>
  <si>
    <t>n’a pas été grondé.</t>
  </si>
  <si>
    <t>n'aime pas être grondé.</t>
  </si>
  <si>
    <t>réussirais</t>
  </si>
  <si>
    <t>a réussi</t>
  </si>
  <si>
    <t>réussiras</t>
  </si>
  <si>
    <t>réussis</t>
  </si>
  <si>
    <t>un ordre.</t>
  </si>
  <si>
    <t>une hypothèse.</t>
  </si>
  <si>
    <t>un souhait.</t>
  </si>
  <si>
    <t>une impossibilité.</t>
  </si>
  <si>
    <t>Nous mangeons avec nos voisins une fois par mois.</t>
  </si>
  <si>
    <t>Je crois que les voisins ne sont pas chez eux ce soir.</t>
  </si>
  <si>
    <t>Il est très important de bien s’entendre avec ses voisins.</t>
  </si>
  <si>
    <t>La fête des voisins a lieu la semaine prochaine.</t>
  </si>
  <si>
    <t>vient</t>
  </si>
  <si>
    <t>vienne</t>
  </si>
  <si>
    <t>viendrait</t>
  </si>
  <si>
    <t>viendra</t>
  </si>
  <si>
    <t>réussisse</t>
  </si>
  <si>
    <t>réussira</t>
  </si>
  <si>
    <t>réussissait</t>
  </si>
  <si>
    <t>réussit</t>
  </si>
  <si>
    <t>Puis</t>
  </si>
  <si>
    <t>Un jour</t>
  </si>
  <si>
    <t>Souvent</t>
  </si>
  <si>
    <t>Enfin</t>
  </si>
  <si>
    <t>Auparavant</t>
  </si>
  <si>
    <t>Autrefois</t>
  </si>
  <si>
    <t>enlève sa casquette pendant que Clara l’observe.</t>
  </si>
  <si>
    <t>a déjà enlevé sa casquette quand Clara l’observe.</t>
  </si>
  <si>
    <t>n’ose pas enlever sa casquette tant que Clara l’observe.</t>
  </si>
  <si>
    <t>est sur le point d'enlever sa casquette quand Clara l'observe.</t>
  </si>
  <si>
    <t>décrirait.»</t>
  </si>
  <si>
    <t>a décrits.»</t>
  </si>
  <si>
    <t>aura décrits.»</t>
  </si>
  <si>
    <t>décrira.»</t>
  </si>
  <si>
    <t>est</t>
  </si>
  <si>
    <t>était</t>
  </si>
  <si>
    <t>fut</t>
  </si>
  <si>
    <t>sera</t>
  </si>
  <si>
    <t>Compétences langagières et linguistiques</t>
  </si>
  <si>
    <t>Coller ici les résultats en compétences langagières et linguistiques</t>
  </si>
  <si>
    <t>Coller ici les résultats en automatismes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</si>
</sst>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theme="4"/>
      <name val="Calibri"/>
      <family val="2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6">
    <xf numFmtId="0" fontId="0" fillId="0" borderId="0" xfId="0" applyFont="1"/>
    <xf numFmtId="0" fontId="1" fillId="0" borderId="0" xfId="0" applyFont="1"/>
    <xf numFmtId="9" fontId="0" fillId="0" borderId="0" xfId="1" applyFont="1"/>
    <xf numFmtId="0" fontId="3" fillId="0" borderId="0" xfId="0" applyFont="1"/>
    <xf numFmtId="0" fontId="2" fillId="0" borderId="0" xfId="0" applyFont="1"/>
    <xf numFmtId="0" fontId="0" fillId="0" borderId="0" xfId="0" applyFont="1" applyBorder="1"/>
    <xf numFmtId="0" fontId="0" fillId="0" borderId="2" xfId="0" applyFont="1" applyBorder="1"/>
    <xf numFmtId="9" fontId="2" fillId="0" borderId="3" xfId="1" applyFont="1" applyBorder="1"/>
    <xf numFmtId="0" fontId="0" fillId="0" borderId="4" xfId="0" applyFont="1" applyBorder="1"/>
    <xf numFmtId="9" fontId="2" fillId="0" borderId="5" xfId="1" applyFont="1" applyBorder="1"/>
    <xf numFmtId="9" fontId="2" fillId="0" borderId="8" xfId="1" applyFont="1" applyBorder="1"/>
    <xf numFmtId="0" fontId="1" fillId="0" borderId="2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0" fillId="0" borderId="0" xfId="1" applyNumberFormat="1" applyFont="1"/>
    <xf numFmtId="0" fontId="1" fillId="0" borderId="0" xfId="0" applyFont="1" applyBorder="1" applyAlignment="1">
      <alignment wrapText="1"/>
    </xf>
    <xf numFmtId="9" fontId="0" fillId="0" borderId="0" xfId="0" applyNumberFormat="1" applyFont="1" applyBorder="1" applyAlignment="1">
      <alignment horizontal="center"/>
    </xf>
    <xf numFmtId="0" fontId="2" fillId="0" borderId="0" xfId="0" applyFont="1" applyBorder="1"/>
    <xf numFmtId="9" fontId="0" fillId="0" borderId="0" xfId="0" applyNumberFormat="1" applyFont="1" applyBorder="1"/>
    <xf numFmtId="9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4" xfId="0" applyFont="1" applyBorder="1"/>
    <xf numFmtId="0" fontId="1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9" fontId="2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right"/>
    </xf>
    <xf numFmtId="9" fontId="2" fillId="0" borderId="2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3" fontId="0" fillId="0" borderId="4" xfId="0" applyNumberFormat="1" applyFont="1" applyBorder="1"/>
    <xf numFmtId="49" fontId="0" fillId="0" borderId="2" xfId="0" applyNumberFormat="1" applyFont="1" applyBorder="1"/>
    <xf numFmtId="49" fontId="0" fillId="0" borderId="4" xfId="0" applyNumberFormat="1" applyFont="1" applyBorder="1"/>
    <xf numFmtId="0" fontId="0" fillId="0" borderId="0" xfId="0"/>
    <xf numFmtId="3" fontId="0" fillId="0" borderId="2" xfId="0" applyNumberFormat="1" applyFont="1" applyBorder="1"/>
    <xf numFmtId="49" fontId="2" fillId="0" borderId="4" xfId="0" applyNumberFormat="1" applyFont="1" applyBorder="1"/>
    <xf numFmtId="49" fontId="2" fillId="0" borderId="2" xfId="0" applyNumberFormat="1" applyFont="1" applyBorder="1"/>
    <xf numFmtId="3" fontId="2" fillId="0" borderId="2" xfId="0" applyNumberFormat="1" applyFont="1" applyBorder="1"/>
    <xf numFmtId="49" fontId="0" fillId="0" borderId="4" xfId="0" applyNumberFormat="1" applyFont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8" fillId="0" borderId="0" xfId="0" applyFont="1"/>
    <xf numFmtId="9" fontId="6" fillId="0" borderId="21" xfId="0" applyNumberFormat="1" applyFont="1" applyBorder="1" applyAlignment="1">
      <alignment horizontal="center"/>
    </xf>
    <xf numFmtId="9" fontId="2" fillId="0" borderId="22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9" fontId="6" fillId="0" borderId="23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0" borderId="21" xfId="0" applyNumberFormat="1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/>
    <xf numFmtId="9" fontId="2" fillId="0" borderId="1" xfId="1" applyFont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7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80"/>
  <sheetViews>
    <sheetView topLeftCell="B1" workbookViewId="0">
      <selection activeCell="D8" sqref="D8"/>
    </sheetView>
  </sheetViews>
  <sheetFormatPr baseColWidth="10" defaultRowHeight="15.75" x14ac:dyDescent="0.25"/>
  <cols>
    <col min="1" max="1" width="16.25" customWidth="1"/>
    <col min="2" max="2" width="14.75" customWidth="1"/>
    <col min="3" max="3" width="12.25" customWidth="1"/>
    <col min="4" max="4" width="11.75" customWidth="1"/>
    <col min="5" max="5" width="22.5" customWidth="1"/>
    <col min="7" max="7" width="31.375" customWidth="1"/>
    <col min="11" max="11" width="21.875" customWidth="1"/>
    <col min="13" max="13" width="27.125" customWidth="1"/>
    <col min="16" max="16" width="19.625" customWidth="1"/>
    <col min="17" max="17" width="24.375" customWidth="1"/>
    <col min="19" max="19" width="26" customWidth="1"/>
    <col min="21" max="21" width="22.125" bestFit="1" customWidth="1"/>
    <col min="23" max="23" width="28.125" bestFit="1" customWidth="1"/>
    <col min="25" max="25" width="22.5" bestFit="1" customWidth="1"/>
    <col min="27" max="27" width="13.75" customWidth="1"/>
    <col min="29" max="29" width="22" bestFit="1" customWidth="1"/>
    <col min="31" max="31" width="23.25" customWidth="1"/>
    <col min="35" max="35" width="15" customWidth="1"/>
    <col min="36" max="36" width="20" customWidth="1"/>
    <col min="37" max="37" width="17.625" customWidth="1"/>
    <col min="39" max="39" width="26" customWidth="1"/>
    <col min="41" max="41" width="20" customWidth="1"/>
  </cols>
  <sheetData>
    <row r="1" spans="1:55" x14ac:dyDescent="0.25">
      <c r="A1" s="54"/>
      <c r="B1" s="1" t="s">
        <v>196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1"/>
      <c r="BB1" s="1"/>
      <c r="BC1" s="1"/>
    </row>
    <row r="2" spans="1:5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</row>
    <row r="3" spans="1:5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</row>
    <row r="4" spans="1:5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1:5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</row>
    <row r="6" spans="1:5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</row>
    <row r="7" spans="1:5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</row>
    <row r="8" spans="1:5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</row>
    <row r="9" spans="1:55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1" spans="1:55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5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5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5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5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5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</row>
    <row r="25" spans="1:52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2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2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</row>
    <row r="32" spans="1:52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</row>
    <row r="36" spans="1:52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</row>
    <row r="38" spans="1:52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</row>
    <row r="39" spans="1:52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1:52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</row>
    <row r="43" spans="1:52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</row>
    <row r="44" spans="1:52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</row>
    <row r="45" spans="1:52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</row>
    <row r="46" spans="1:52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</row>
    <row r="47" spans="1:52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</row>
    <row r="48" spans="1:52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52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</row>
    <row r="50" spans="1:52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</row>
    <row r="51" spans="1:52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2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1:52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</row>
    <row r="54" spans="1:52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</row>
    <row r="55" spans="1:52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</row>
    <row r="56" spans="1:52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</row>
    <row r="57" spans="1:52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</row>
    <row r="58" spans="1:52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</row>
    <row r="59" spans="1:52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</row>
    <row r="60" spans="1:52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52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52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52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</row>
    <row r="65" spans="1:52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</row>
    <row r="66" spans="1:52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2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</row>
    <row r="73" spans="1:52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141" spans="43:57" x14ac:dyDescent="0.25">
      <c r="AQ141" s="2"/>
      <c r="AS141" s="2"/>
      <c r="AU141" s="2"/>
      <c r="AW141" s="2"/>
      <c r="AY141" s="2"/>
      <c r="BA141" s="2"/>
      <c r="BC141" s="2"/>
    </row>
    <row r="142" spans="43:57" x14ac:dyDescent="0.25">
      <c r="AQ142" s="2"/>
      <c r="AS142" s="2"/>
      <c r="AU142" s="2"/>
      <c r="AW142" s="2"/>
      <c r="AY142" s="2"/>
      <c r="BA142" s="2"/>
      <c r="BC142" s="2"/>
      <c r="BD142" s="3"/>
      <c r="BE142" s="2"/>
    </row>
    <row r="143" spans="43:57" x14ac:dyDescent="0.25">
      <c r="BD143" s="3"/>
      <c r="BE143" s="2"/>
    </row>
    <row r="144" spans="43:57" x14ac:dyDescent="0.25">
      <c r="AQ144" s="3"/>
      <c r="AS144" s="3"/>
      <c r="AU144" s="3"/>
      <c r="AW144" s="3"/>
      <c r="AY144" s="3"/>
      <c r="BA144" s="3"/>
      <c r="BC144" s="3"/>
      <c r="BD144" s="3"/>
      <c r="BE144" s="2"/>
    </row>
    <row r="145" spans="43:57" x14ac:dyDescent="0.25">
      <c r="AQ145" s="3"/>
      <c r="AS145" s="3"/>
      <c r="AU145" s="3"/>
      <c r="AW145" s="3"/>
      <c r="AY145" s="3"/>
      <c r="BA145" s="3"/>
      <c r="BC145" s="3"/>
      <c r="BD145" s="3"/>
      <c r="BE145" s="2"/>
    </row>
    <row r="146" spans="43:57" x14ac:dyDescent="0.25">
      <c r="AQ146" s="3"/>
      <c r="AS146" s="3"/>
      <c r="AU146" s="3"/>
      <c r="AW146" s="3"/>
      <c r="AY146" s="3"/>
      <c r="BA146" s="3"/>
      <c r="BC146" s="3"/>
      <c r="BD146" s="3"/>
      <c r="BE146" s="2"/>
    </row>
    <row r="147" spans="43:57" x14ac:dyDescent="0.25">
      <c r="AQ147" s="3"/>
      <c r="AS147" s="3"/>
      <c r="AU147" s="3"/>
      <c r="AW147" s="3"/>
      <c r="AY147" s="3"/>
      <c r="BA147" s="3"/>
      <c r="BC147" s="3"/>
      <c r="BD147" s="3"/>
      <c r="BE147" s="2"/>
    </row>
    <row r="148" spans="43:57" x14ac:dyDescent="0.25">
      <c r="AQ148" s="3"/>
      <c r="AS148" s="3"/>
      <c r="AU148" s="3"/>
      <c r="AW148" s="3"/>
      <c r="AY148" s="3"/>
      <c r="BA148" s="3"/>
      <c r="BC148" s="3"/>
      <c r="BD148" s="3"/>
      <c r="BE148" s="2"/>
    </row>
    <row r="149" spans="43:57" x14ac:dyDescent="0.25">
      <c r="AQ149" s="3"/>
      <c r="AS149" s="3"/>
      <c r="AU149" s="3"/>
      <c r="AW149" s="3"/>
      <c r="AY149" s="3"/>
      <c r="BA149" s="3"/>
      <c r="BC149" s="3"/>
      <c r="BD149" s="3"/>
      <c r="BE149" s="2"/>
    </row>
    <row r="150" spans="43:57" x14ac:dyDescent="0.25">
      <c r="BE150" s="2"/>
    </row>
    <row r="151" spans="43:57" ht="18" customHeight="1" x14ac:dyDescent="0.25"/>
    <row r="154" spans="43:57" ht="15.75" customHeight="1" x14ac:dyDescent="0.25"/>
    <row r="160" spans="43:57" ht="15.75" customHeight="1" x14ac:dyDescent="0.25"/>
    <row r="163" spans="57:57" ht="15.75" customHeight="1" x14ac:dyDescent="0.25"/>
    <row r="167" spans="57:57" ht="15.75" customHeight="1" x14ac:dyDescent="0.25">
      <c r="BE167" s="2"/>
    </row>
    <row r="168" spans="57:57" ht="15.75" customHeight="1" x14ac:dyDescent="0.25"/>
    <row r="171" spans="57:57" ht="15.75" customHeight="1" x14ac:dyDescent="0.25"/>
    <row r="180" spans="57:57" x14ac:dyDescent="0.25">
      <c r="BE18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6AAD-6A57-4107-82F4-BAD822A44522}">
  <dimension ref="A1:AV37"/>
  <sheetViews>
    <sheetView zoomScale="84" zoomScaleNormal="84" workbookViewId="0">
      <selection activeCell="A4" sqref="A4:B4"/>
    </sheetView>
  </sheetViews>
  <sheetFormatPr baseColWidth="10" defaultRowHeight="15.75" x14ac:dyDescent="0.25"/>
  <cols>
    <col min="1" max="1" width="21.375" customWidth="1"/>
    <col min="2" max="2" width="14.625" customWidth="1"/>
    <col min="3" max="3" width="11.75" customWidth="1"/>
    <col min="4" max="4" width="12.625" customWidth="1"/>
    <col min="5" max="5" width="8.875" customWidth="1"/>
    <col min="7" max="7" width="21.75" customWidth="1"/>
    <col min="9" max="9" width="27.5" customWidth="1"/>
    <col min="13" max="13" width="25" customWidth="1"/>
    <col min="15" max="15" width="27.375" customWidth="1"/>
    <col min="17" max="17" width="21.875" customWidth="1"/>
    <col min="19" max="19" width="28.25" customWidth="1"/>
    <col min="21" max="21" width="22.875" customWidth="1"/>
    <col min="23" max="23" width="13.75" customWidth="1"/>
    <col min="25" max="25" width="18.625" customWidth="1"/>
    <col min="27" max="27" width="24.25" customWidth="1"/>
    <col min="33" max="33" width="17.25" customWidth="1"/>
    <col min="35" max="35" width="25.75" customWidth="1"/>
  </cols>
  <sheetData>
    <row r="1" spans="1:48" x14ac:dyDescent="0.25">
      <c r="A1">
        <v>0</v>
      </c>
      <c r="B1" s="16" t="e">
        <f>COUNTIF('Compétences langagières'!F:F,0)/COUNT('Compétences langagières'!F:F)</f>
        <v>#DIV/0!</v>
      </c>
      <c r="D1" s="16" t="e">
        <f>COUNTIF('Compétences langagières'!H:H,0)/COUNT('Compétences langagières'!H:H)</f>
        <v>#DIV/0!</v>
      </c>
      <c r="F1" s="16" t="e">
        <f>COUNTIF('Compétences langagières'!J:J,0)/COUNT('Compétences langagières'!J:J)</f>
        <v>#DIV/0!</v>
      </c>
      <c r="H1" s="16" t="e">
        <f>COUNTIF('Compétences langagières'!L:L,0)/COUNT('Compétences langagières'!L:L)</f>
        <v>#DIV/0!</v>
      </c>
      <c r="J1" s="16" t="e">
        <f>COUNTIF('Compétences langagières'!N:N,0)/COUNT('Compétences langagières'!N:N)</f>
        <v>#DIV/0!</v>
      </c>
      <c r="K1" s="2"/>
      <c r="L1" s="16" t="e">
        <f>COUNTIF('Compétences langagières'!P$2:P$195,0)/COUNT('Compétences langagières'!P$2:P$195)</f>
        <v>#DIV/0!</v>
      </c>
      <c r="M1" s="2"/>
      <c r="N1" s="16" t="e">
        <f>COUNTIF('Compétences langagières'!R$2:R$195,0)/COUNT('Compétences langagières'!R$2:R$195)</f>
        <v>#DIV/0!</v>
      </c>
      <c r="O1" s="2"/>
      <c r="P1" s="16" t="e">
        <f>COUNTIF('Compétences langagières'!T$2:T$195,0)/COUNT('Compétences langagières'!T$2:T$195)</f>
        <v>#DIV/0!</v>
      </c>
      <c r="Q1" s="2"/>
      <c r="R1" s="16" t="e">
        <f>COUNTIF('Compétences langagières'!V$2:V$195,0)/COUNT('Compétences langagières'!V$2:V$195)</f>
        <v>#DIV/0!</v>
      </c>
      <c r="S1" s="2"/>
      <c r="T1" s="16" t="e">
        <f>COUNTIF('Compétences langagières'!X$2:X$195,0)/COUNT('Compétences langagières'!X$2:X$195)</f>
        <v>#DIV/0!</v>
      </c>
      <c r="U1" s="2"/>
      <c r="V1" s="16" t="e">
        <f>COUNTIF('Compétences langagières'!Z$2:Z$195,0)/COUNT('Compétences langagières'!Z$2:Z$195)</f>
        <v>#DIV/0!</v>
      </c>
      <c r="W1" s="2"/>
      <c r="X1" s="16" t="e">
        <f>COUNTIF('Compétences langagières'!AB$2:AB$195,0)/COUNT('Compétences langagières'!AB$2:AB$195)</f>
        <v>#DIV/0!</v>
      </c>
      <c r="Y1" s="2"/>
      <c r="Z1" s="16" t="e">
        <f>COUNTIF('Compétences langagières'!AD$2:AD$195,0)/COUNT('Compétences langagières'!AD$2:AD$195)</f>
        <v>#DIV/0!</v>
      </c>
      <c r="AA1" s="2"/>
      <c r="AB1" s="16" t="e">
        <f>COUNTIF('Compétences langagières'!AF$2:AF$195,0)/COUNT('Compétences langagières'!AF$2:AF$195)</f>
        <v>#DIV/0!</v>
      </c>
      <c r="AC1" s="2"/>
      <c r="AD1" s="16" t="e">
        <f>COUNTIF('Compétences langagières'!AH$2:AH$195,0)/COUNT('Compétences langagières'!AH$2:AH$195)</f>
        <v>#DIV/0!</v>
      </c>
      <c r="AE1" s="2"/>
      <c r="AF1" s="16" t="e">
        <f>COUNTIF('Compétences langagières'!AJ$2:AJ$195,0)/COUNT('Compétences langagières'!AJ$2:AJ$195)</f>
        <v>#DIV/0!</v>
      </c>
      <c r="AG1" s="2"/>
      <c r="AH1" s="16" t="e">
        <f>COUNTIF('Compétences langagières'!AL$2:AL$195,0)/COUNT('Compétences langagières'!AL$2:AL$195)</f>
        <v>#DIV/0!</v>
      </c>
      <c r="AI1" s="2"/>
      <c r="AJ1" s="16" t="e">
        <f>COUNTIF('Compétences langagières'!AN$2:AN$195,0)/COUNT('Compétences langagières'!AN$2:AN$195)</f>
        <v>#DIV/0!</v>
      </c>
      <c r="AK1" s="2"/>
      <c r="AL1" s="16" t="e">
        <f>COUNTIF('Compétences langagières'!AP$2:AP$195,0)/COUNT('Compétences langagières'!AP$2:AP$195)</f>
        <v>#DIV/0!</v>
      </c>
      <c r="AN1" s="16" t="e">
        <f>COUNTIF('Compétences langagières'!AR$2:AR$195,0)/COUNT('Compétences langagières'!AR$2:AR$195)</f>
        <v>#DIV/0!</v>
      </c>
      <c r="AP1" s="16" t="e">
        <f>COUNTIF('Compétences langagières'!AT$2:AT$195,0)/COUNT('Compétences langagières'!AT$2:AT$195)</f>
        <v>#DIV/0!</v>
      </c>
      <c r="AR1" s="16" t="e">
        <f>COUNTIF('Compétences langagières'!AV$2:AV$195,0)/COUNT('Compétences langagières'!AV$2:AV$195)</f>
        <v>#DIV/0!</v>
      </c>
      <c r="AT1" s="16" t="e">
        <f>COUNTIF('Compétences langagières'!AX$2:AX$195,0)/COUNT('Compétences langagières'!AX$2:AX$195)</f>
        <v>#DIV/0!</v>
      </c>
      <c r="AV1" s="16" t="e">
        <f>COUNTIF('Compétences langagières'!AZ$2:AZ$195,0)/COUNT('Compétences langagières'!AZ$2:AZ$195)</f>
        <v>#DIV/0!</v>
      </c>
    </row>
    <row r="2" spans="1:48" x14ac:dyDescent="0.25">
      <c r="A2">
        <v>1</v>
      </c>
      <c r="B2" s="2" t="e">
        <f>COUNTIF('Compétences langagières'!F:F,1)/COUNT('Compétences langagières'!F:F)</f>
        <v>#DIV/0!</v>
      </c>
      <c r="D2" s="2" t="e">
        <f>COUNTIF('Compétences langagières'!H:H,1)/COUNT('Compétences langagières'!H:H)</f>
        <v>#DIV/0!</v>
      </c>
      <c r="F2" s="2" t="e">
        <f>COUNTIF('Compétences langagières'!J:J,1)/COUNT('Compétences langagières'!J:J)</f>
        <v>#DIV/0!</v>
      </c>
      <c r="H2" s="2" t="e">
        <f>COUNTIF('Compétences langagières'!L:L,1)/COUNT('Compétences langagières'!L:L)</f>
        <v>#DIV/0!</v>
      </c>
      <c r="J2" s="2" t="e">
        <f>COUNTIF('Compétences langagières'!N:N,1)/COUNT('Compétences langagières'!N:N)</f>
        <v>#DIV/0!</v>
      </c>
      <c r="K2" s="2"/>
      <c r="L2" s="2" t="e">
        <f>COUNTIF('Compétences langagières'!P$2:P$195,1)/COUNT('Compétences langagières'!P$2:P$195)</f>
        <v>#DIV/0!</v>
      </c>
      <c r="M2" s="2"/>
      <c r="N2" s="2" t="e">
        <f>COUNTIF('Compétences langagières'!R$2:R$195,1)/COUNT('Compétences langagières'!R$2:R$195)</f>
        <v>#DIV/0!</v>
      </c>
      <c r="O2" s="2"/>
      <c r="P2" s="2" t="e">
        <f>COUNTIF('Compétences langagières'!T$2:T$195,1)/COUNT('Compétences langagières'!T$2:T$195)</f>
        <v>#DIV/0!</v>
      </c>
      <c r="Q2" s="2"/>
      <c r="R2" s="2" t="e">
        <f>COUNTIF('Compétences langagières'!V$2:V$195,1)/COUNT('Compétences langagières'!V$2:V$195)</f>
        <v>#DIV/0!</v>
      </c>
      <c r="S2" s="2"/>
      <c r="T2" s="2" t="e">
        <f>COUNTIF('Compétences langagières'!X$2:X$195,1)/COUNT('Compétences langagières'!X$2:X$195)</f>
        <v>#DIV/0!</v>
      </c>
      <c r="U2" s="2"/>
      <c r="V2" s="2" t="e">
        <f>COUNTIF('Compétences langagières'!Z$2:Z$195,1)/COUNT('Compétences langagières'!Z$2:Z$195)</f>
        <v>#DIV/0!</v>
      </c>
      <c r="W2" s="2"/>
      <c r="X2" s="2" t="e">
        <f>COUNTIF('Compétences langagières'!AB$2:AB$195,1)/COUNT('Compétences langagières'!AB$2:AB$195)</f>
        <v>#DIV/0!</v>
      </c>
      <c r="Y2" s="2"/>
      <c r="Z2" s="2" t="e">
        <f>COUNTIF('Compétences langagières'!AD$2:AD$195,1)/COUNT('Compétences langagières'!AD$2:AD$195)</f>
        <v>#DIV/0!</v>
      </c>
      <c r="AA2" s="2"/>
      <c r="AB2" s="2" t="e">
        <f>COUNTIF('Compétences langagières'!AF$2:AF$195,1)/COUNT('Compétences langagières'!AF$2:AF$195)</f>
        <v>#DIV/0!</v>
      </c>
      <c r="AC2" s="2"/>
      <c r="AD2" s="2" t="e">
        <f>COUNTIF('Compétences langagières'!AH$2:AH$195,1)/COUNT('Compétences langagières'!AH$2:AH$195)</f>
        <v>#DIV/0!</v>
      </c>
      <c r="AE2" s="2"/>
      <c r="AF2" s="2" t="e">
        <f>COUNTIF('Compétences langagières'!AJ$2:AJ$195,1)/COUNT('Compétences langagières'!AJ$2:AJ$195)</f>
        <v>#DIV/0!</v>
      </c>
      <c r="AG2" s="2"/>
      <c r="AH2" s="2" t="e">
        <f>COUNTIF('Compétences langagières'!AL$2:AL$195,1)/COUNT('Compétences langagières'!AL$2:AL$195)</f>
        <v>#DIV/0!</v>
      </c>
      <c r="AI2" s="2"/>
      <c r="AJ2" s="2" t="e">
        <f>COUNTIF('Compétences langagières'!AN$2:AN$195,1)/COUNT('Compétences langagières'!AN$2:AN$195)</f>
        <v>#DIV/0!</v>
      </c>
      <c r="AK2" s="2"/>
      <c r="AL2" s="2" t="e">
        <f>COUNTIF('Compétences langagières'!AP$2:AP$195,1)/COUNT('Compétences langagières'!AP$2:AP$195)</f>
        <v>#DIV/0!</v>
      </c>
      <c r="AN2" s="2" t="e">
        <f>COUNTIF('Compétences langagières'!AR$2:AR$195,1)/COUNT('Compétences langagières'!AR$2:AR$195)</f>
        <v>#DIV/0!</v>
      </c>
      <c r="AP2" s="2" t="e">
        <f>COUNTIF('Compétences langagières'!AT$2:AT$195,1)/COUNT('Compétences langagières'!AT$2:AT$195)</f>
        <v>#DIV/0!</v>
      </c>
      <c r="AR2" s="2" t="e">
        <f>COUNTIF('Compétences langagières'!AV$2:AV$195,1)/COUNT('Compétences langagières'!AV$2:AV$195)</f>
        <v>#DIV/0!</v>
      </c>
      <c r="AT2" s="2" t="e">
        <f>COUNTIF('Compétences langagières'!AX$2:AX$195,1)/COUNT('Compétences langagières'!AX$2:AX$195)</f>
        <v>#DIV/0!</v>
      </c>
      <c r="AV2" s="2" t="e">
        <f>COUNTIF('Compétences langagières'!AZ$2:AZ$195,1)/COUNT('Compétences langagières'!AZ$2:AZ$195)</f>
        <v>#DIV/0!</v>
      </c>
    </row>
    <row r="3" spans="1:48" ht="16.5" thickBot="1" x14ac:dyDescent="0.3"/>
    <row r="4" spans="1:48" x14ac:dyDescent="0.25">
      <c r="A4" s="72" t="s">
        <v>0</v>
      </c>
      <c r="B4" s="73"/>
      <c r="C4" s="75" t="s">
        <v>1</v>
      </c>
      <c r="D4" s="74"/>
      <c r="E4" s="72" t="s">
        <v>2</v>
      </c>
      <c r="F4" s="73"/>
      <c r="G4" s="75" t="s">
        <v>3</v>
      </c>
      <c r="H4" s="74"/>
      <c r="I4" s="75" t="s">
        <v>4</v>
      </c>
      <c r="J4" s="74"/>
      <c r="K4" s="72" t="s">
        <v>5</v>
      </c>
      <c r="L4" s="74"/>
      <c r="M4" s="75" t="s">
        <v>6</v>
      </c>
      <c r="N4" s="74"/>
      <c r="O4" s="75" t="s">
        <v>7</v>
      </c>
      <c r="P4" s="74"/>
      <c r="Q4" s="75" t="s">
        <v>8</v>
      </c>
      <c r="R4" s="74"/>
      <c r="S4" s="75" t="s">
        <v>9</v>
      </c>
      <c r="T4" s="74"/>
      <c r="U4" s="72" t="s">
        <v>10</v>
      </c>
      <c r="V4" s="73"/>
      <c r="W4" s="72" t="s">
        <v>11</v>
      </c>
      <c r="X4" s="73"/>
      <c r="Y4" s="72" t="s">
        <v>12</v>
      </c>
      <c r="Z4" s="73"/>
      <c r="AA4" s="72" t="s">
        <v>13</v>
      </c>
      <c r="AB4" s="73"/>
      <c r="AC4" s="72" t="s">
        <v>14</v>
      </c>
      <c r="AD4" s="73"/>
      <c r="AE4" s="72" t="s">
        <v>17</v>
      </c>
      <c r="AF4" s="74"/>
      <c r="AG4" s="72" t="s">
        <v>18</v>
      </c>
      <c r="AH4" s="73"/>
      <c r="AI4" s="72" t="s">
        <v>19</v>
      </c>
      <c r="AJ4" s="73"/>
      <c r="AK4" s="72" t="s">
        <v>20</v>
      </c>
      <c r="AL4" s="74"/>
      <c r="AM4" s="72" t="s">
        <v>21</v>
      </c>
      <c r="AN4" s="73"/>
      <c r="AO4" s="72" t="s">
        <v>22</v>
      </c>
      <c r="AP4" s="73"/>
      <c r="AQ4" s="72" t="s">
        <v>23</v>
      </c>
      <c r="AR4" s="73"/>
      <c r="AS4" s="72" t="s">
        <v>27</v>
      </c>
      <c r="AT4" s="73"/>
      <c r="AU4" s="72" t="s">
        <v>33</v>
      </c>
      <c r="AV4" s="73"/>
    </row>
    <row r="5" spans="1:48" s="4" customFormat="1" ht="15.75" customHeight="1" x14ac:dyDescent="0.25">
      <c r="A5" s="52" t="s">
        <v>115</v>
      </c>
      <c r="B5" s="7" t="e">
        <f>COUNTIF('Compétences langagières'!E:E,A5)/COUNT('Compétences langagières'!F:F)</f>
        <v>#DIV/0!</v>
      </c>
      <c r="C5" s="52" t="s">
        <v>119</v>
      </c>
      <c r="D5" s="7" t="e">
        <f>COUNTIF('Compétences langagières'!G:G,C5)/COUNT('Compétences langagières'!H:H)</f>
        <v>#DIV/0!</v>
      </c>
      <c r="E5" s="52" t="s">
        <v>123</v>
      </c>
      <c r="F5" s="7" t="e">
        <f>COUNTIF('Compétences langagières'!I:I,E5)/COUNT('Compétences langagières'!J:J)</f>
        <v>#DIV/0!</v>
      </c>
      <c r="G5" s="52" t="s">
        <v>127</v>
      </c>
      <c r="H5" s="7" t="e">
        <f>COUNTIF('Compétences langagières'!K:K,G5)/COUNT('Compétences langagières'!L:L)</f>
        <v>#DIV/0!</v>
      </c>
      <c r="I5" s="52" t="s">
        <v>131</v>
      </c>
      <c r="J5" s="7" t="e">
        <f>COUNTIF('Compétences langagières'!M:M,I5)/COUNT('Compétences langagières'!N:N)</f>
        <v>#DIV/0!</v>
      </c>
      <c r="K5" s="52" t="s">
        <v>134</v>
      </c>
      <c r="L5" s="7" t="e">
        <f>COUNTIF('Compétences langagières'!O:O,K5)/COUNT('Compétences langagières'!P:P)</f>
        <v>#DIV/0!</v>
      </c>
      <c r="M5" s="42" t="s">
        <v>138</v>
      </c>
      <c r="N5" s="7" t="e">
        <f>COUNTIF('Compétences langagières'!Q:Q,M5)/COUNT('Compétences langagières'!R:R)</f>
        <v>#DIV/0!</v>
      </c>
      <c r="O5" s="76" t="s">
        <v>32</v>
      </c>
      <c r="P5" s="77"/>
      <c r="Q5" s="52" t="s">
        <v>142</v>
      </c>
      <c r="R5" s="7" t="e">
        <f>COUNTIF('Compétences langagières'!U:U,Q5)/COUNT('Compétences langagières'!V:V)</f>
        <v>#DIV/0!</v>
      </c>
      <c r="S5" s="76" t="s">
        <v>32</v>
      </c>
      <c r="T5" s="77"/>
      <c r="U5" s="52" t="s">
        <v>146</v>
      </c>
      <c r="V5" s="7" t="e">
        <f>COUNTIF('Compétences langagières'!Y:Y,U5)/COUNT('Compétences langagières'!Z:Z)</f>
        <v>#DIV/0!</v>
      </c>
      <c r="W5" s="52" t="s">
        <v>149</v>
      </c>
      <c r="X5" s="7" t="e">
        <f>COUNTIF('Compétences langagières'!AA:AA,W5)/COUNT('Compétences langagières'!AB:AB)</f>
        <v>#DIV/0!</v>
      </c>
      <c r="Y5" s="52" t="s">
        <v>153</v>
      </c>
      <c r="Z5" s="7" t="e">
        <f>COUNTIF('Compétences langagières'!AC:AC,Y5)/COUNT('Compétences langagières'!AD:AD)</f>
        <v>#DIV/0!</v>
      </c>
      <c r="AA5" s="52" t="s">
        <v>157</v>
      </c>
      <c r="AB5" s="7" t="e">
        <f>COUNTIF('Compétences langagières'!AE:AE,AA5)/COUNT('Compétences langagières'!AF:AF)</f>
        <v>#DIV/0!</v>
      </c>
      <c r="AC5" s="52" t="s">
        <v>161</v>
      </c>
      <c r="AD5" s="7" t="e">
        <f>COUNTIF('Compétences langagières'!AG:AG,AC5)/COUNT('Compétences langagières'!AH:AH)</f>
        <v>#DIV/0!</v>
      </c>
      <c r="AE5" s="52" t="s">
        <v>165</v>
      </c>
      <c r="AF5" s="7" t="e">
        <f>COUNTIF('Compétences langagières'!AI:AI,AE5)/COUNT('Compétences langagières'!AJ:AJ)</f>
        <v>#DIV/0!</v>
      </c>
      <c r="AG5" s="76" t="s">
        <v>32</v>
      </c>
      <c r="AH5" s="77"/>
      <c r="AI5" s="52" t="s">
        <v>169</v>
      </c>
      <c r="AJ5" s="7" t="e">
        <f>COUNTIF('Compétences langagières'!AM:AM,AI5)/COUNT('Compétences langagières'!AN:AN)</f>
        <v>#DIV/0!</v>
      </c>
      <c r="AK5" s="52" t="s">
        <v>173</v>
      </c>
      <c r="AL5" s="7" t="e">
        <f>COUNTIF('Compétences langagières'!AO:AO,AK5)/COUNT('Compétences langagières'!AP:AP)</f>
        <v>#DIV/0!</v>
      </c>
      <c r="AM5" s="52" t="s">
        <v>177</v>
      </c>
      <c r="AN5" s="7" t="e">
        <f>COUNTIF('Compétences langagières'!AQ:AQ,AM5)/COUNT('Compétences langagières'!AR:AR)</f>
        <v>#DIV/0!</v>
      </c>
      <c r="AO5" s="52" t="s">
        <v>177</v>
      </c>
      <c r="AP5" s="7" t="e">
        <f>COUNTIF('Compétences langagières'!AS:AS,AO5)/COUNT('Compétences langagières'!AT:AT)</f>
        <v>#DIV/0!</v>
      </c>
      <c r="AQ5" s="52" t="s">
        <v>183</v>
      </c>
      <c r="AR5" s="7" t="e">
        <f>COUNTIF('Compétences langagières'!AU:AU,AQ5)/COUNT('Compétences langagières'!AV:AV)</f>
        <v>#DIV/0!</v>
      </c>
      <c r="AS5" s="52" t="s">
        <v>187</v>
      </c>
      <c r="AT5" s="7" t="e">
        <f>COUNTIF('Compétences langagières'!AW:AW,AS5)/COUNT('Compétences langagières'!AX:AX)</f>
        <v>#DIV/0!</v>
      </c>
      <c r="AU5" s="52" t="s">
        <v>191</v>
      </c>
      <c r="AV5" s="7" t="e">
        <f>COUNTIF('Compétences langagières'!AY:AY,AU5)/COUNT('Compétences langagières'!AZ:AZ)</f>
        <v>#DIV/0!</v>
      </c>
    </row>
    <row r="6" spans="1:48" s="4" customFormat="1" x14ac:dyDescent="0.25">
      <c r="A6" s="52" t="s">
        <v>116</v>
      </c>
      <c r="B6" s="7" t="e">
        <f>COUNTIF('Compétences langagières'!E:E,A6)/COUNT('Compétences langagières'!F:F)</f>
        <v>#DIV/0!</v>
      </c>
      <c r="C6" s="52" t="s">
        <v>120</v>
      </c>
      <c r="D6" s="7" t="e">
        <f>COUNTIF('Compétences langagières'!G:G,C6)/COUNT('Compétences langagières'!H:H)</f>
        <v>#DIV/0!</v>
      </c>
      <c r="E6" s="52" t="s">
        <v>124</v>
      </c>
      <c r="F6" s="7" t="e">
        <f>COUNTIF('Compétences langagières'!I:I,E6)/COUNT('Compétences langagières'!J:J)</f>
        <v>#DIV/0!</v>
      </c>
      <c r="G6" s="52" t="s">
        <v>128</v>
      </c>
      <c r="H6" s="7" t="e">
        <f>COUNTIF('Compétences langagières'!K:K,G6)/COUNT('Compétences langagières'!L:L)</f>
        <v>#DIV/0!</v>
      </c>
      <c r="I6" s="52" t="s">
        <v>132</v>
      </c>
      <c r="J6" s="7" t="e">
        <f>COUNTIF('Compétences langagières'!M:M,I6)/COUNT('Compétences langagières'!N:N)</f>
        <v>#DIV/0!</v>
      </c>
      <c r="K6" s="52" t="s">
        <v>135</v>
      </c>
      <c r="L6" s="7" t="e">
        <f>COUNTIF('Compétences langagières'!O:O,K6)/COUNT('Compétences langagières'!P:P)</f>
        <v>#DIV/0!</v>
      </c>
      <c r="M6" s="42" t="s">
        <v>139</v>
      </c>
      <c r="N6" s="7" t="e">
        <f>COUNTIF('Compétences langagières'!Q:Q,M6)/COUNT('Compétences langagières'!R:R)</f>
        <v>#DIV/0!</v>
      </c>
      <c r="O6" s="76"/>
      <c r="P6" s="77"/>
      <c r="Q6" s="52" t="s">
        <v>143</v>
      </c>
      <c r="R6" s="7" t="e">
        <f>COUNTIF('Compétences langagières'!U:U,Q6)/COUNT('Compétences langagières'!V:V)</f>
        <v>#DIV/0!</v>
      </c>
      <c r="S6" s="76"/>
      <c r="T6" s="77"/>
      <c r="U6" s="52" t="s">
        <v>147</v>
      </c>
      <c r="V6" s="7" t="e">
        <f>COUNTIF('Compétences langagières'!Y:Y,U6)/COUNT('Compétences langagières'!Z:Z)</f>
        <v>#DIV/0!</v>
      </c>
      <c r="W6" s="52" t="s">
        <v>150</v>
      </c>
      <c r="X6" s="7" t="e">
        <f>COUNTIF('Compétences langagières'!AA:AA,W6)/COUNT('Compétences langagières'!AB:AB)</f>
        <v>#DIV/0!</v>
      </c>
      <c r="Y6" s="52" t="s">
        <v>154</v>
      </c>
      <c r="Z6" s="7" t="e">
        <f>COUNTIF('Compétences langagières'!AC:AC,Y6)/COUNT('Compétences langagières'!AD:AD)</f>
        <v>#DIV/0!</v>
      </c>
      <c r="AA6" s="52" t="s">
        <v>158</v>
      </c>
      <c r="AB6" s="7" t="e">
        <f>COUNTIF('Compétences langagières'!AE:AE,AA6)/COUNT('Compétences langagières'!AF:AF)</f>
        <v>#DIV/0!</v>
      </c>
      <c r="AC6" s="52" t="s">
        <v>162</v>
      </c>
      <c r="AD6" s="7" t="e">
        <f>COUNTIF('Compétences langagières'!AG:AG,AC6)/COUNT('Compétences langagières'!AH:AH)</f>
        <v>#DIV/0!</v>
      </c>
      <c r="AE6" s="52" t="s">
        <v>166</v>
      </c>
      <c r="AF6" s="7" t="e">
        <f>COUNTIF('Compétences langagières'!AI:AI,AE6)/COUNT('Compétences langagières'!AJ:AJ)</f>
        <v>#DIV/0!</v>
      </c>
      <c r="AG6" s="76"/>
      <c r="AH6" s="77"/>
      <c r="AI6" s="52" t="s">
        <v>170</v>
      </c>
      <c r="AJ6" s="7" t="e">
        <f>COUNTIF('Compétences langagières'!AM:AM,AI6)/COUNT('Compétences langagières'!AN:AN)</f>
        <v>#DIV/0!</v>
      </c>
      <c r="AK6" s="52" t="s">
        <v>174</v>
      </c>
      <c r="AL6" s="7" t="e">
        <f>COUNTIF('Compétences langagières'!AO:AO,AK6)/COUNT('Compétences langagières'!AP:AP)</f>
        <v>#DIV/0!</v>
      </c>
      <c r="AM6" s="52" t="s">
        <v>178</v>
      </c>
      <c r="AN6" s="7" t="e">
        <f>COUNTIF('Compétences langagières'!AQ:AQ,AM6)/COUNT('Compétences langagières'!AR:AR)</f>
        <v>#DIV/0!</v>
      </c>
      <c r="AO6" s="52" t="s">
        <v>179</v>
      </c>
      <c r="AP6" s="7" t="e">
        <f>COUNTIF('Compétences langagières'!AS:AS,AO6)/COUNT('Compétences langagières'!AT:AT)</f>
        <v>#DIV/0!</v>
      </c>
      <c r="AQ6" s="52" t="s">
        <v>184</v>
      </c>
      <c r="AR6" s="7" t="e">
        <f>COUNTIF('Compétences langagières'!AU:AU,AQ6)/COUNT('Compétences langagières'!AV:AV)</f>
        <v>#DIV/0!</v>
      </c>
      <c r="AS6" s="52" t="s">
        <v>188</v>
      </c>
      <c r="AT6" s="7" t="e">
        <f>COUNTIF('Compétences langagières'!AW:AW,AS6)/COUNT('Compétences langagières'!AX:AX)</f>
        <v>#DIV/0!</v>
      </c>
      <c r="AU6" s="52" t="s">
        <v>192</v>
      </c>
      <c r="AV6" s="7" t="e">
        <f>COUNTIF('Compétences langagières'!AY:AY,AU6)/COUNT('Compétences langagières'!AZ:AZ)</f>
        <v>#DIV/0!</v>
      </c>
    </row>
    <row r="7" spans="1:48" s="4" customFormat="1" x14ac:dyDescent="0.25">
      <c r="A7" s="52" t="s">
        <v>117</v>
      </c>
      <c r="B7" s="7" t="e">
        <f>COUNTIF('Compétences langagières'!E:E,A7)/COUNT('Compétences langagières'!F:F)</f>
        <v>#DIV/0!</v>
      </c>
      <c r="C7" s="52" t="s">
        <v>121</v>
      </c>
      <c r="D7" s="7" t="e">
        <f>COUNTIF('Compétences langagières'!G:G,C7)/COUNT('Compétences langagières'!H:H)</f>
        <v>#DIV/0!</v>
      </c>
      <c r="E7" s="52" t="s">
        <v>125</v>
      </c>
      <c r="F7" s="7" t="e">
        <f>COUNTIF('Compétences langagières'!I:I,E7)/COUNT('Compétences langagières'!J:J)</f>
        <v>#DIV/0!</v>
      </c>
      <c r="G7" s="52" t="s">
        <v>129</v>
      </c>
      <c r="H7" s="7" t="e">
        <f>COUNTIF('Compétences langagières'!K:K,G7)/COUNT('Compétences langagières'!L:L)</f>
        <v>#DIV/0!</v>
      </c>
      <c r="I7" s="42" t="s">
        <v>133</v>
      </c>
      <c r="J7" s="7" t="e">
        <f>COUNTIF('Compétences langagières'!M:M,I7)/COUNT('Compétences langagières'!N:N)</f>
        <v>#DIV/0!</v>
      </c>
      <c r="K7" s="42" t="s">
        <v>136</v>
      </c>
      <c r="L7" s="7" t="e">
        <f>COUNTIF('Compétences langagières'!O:O,K7)/COUNT('Compétences langagières'!P:P)</f>
        <v>#DIV/0!</v>
      </c>
      <c r="M7" s="42" t="s">
        <v>140</v>
      </c>
      <c r="N7" s="7" t="e">
        <f>COUNTIF('Compétences langagières'!Q:Q,M7)/COUNT('Compétences langagières'!R:R)</f>
        <v>#DIV/0!</v>
      </c>
      <c r="O7" s="76"/>
      <c r="P7" s="77"/>
      <c r="Q7" s="52" t="s">
        <v>144</v>
      </c>
      <c r="R7" s="7" t="e">
        <f>COUNTIF('Compétences langagières'!U:U,Q7)/COUNT('Compétences langagières'!V:V)</f>
        <v>#DIV/0!</v>
      </c>
      <c r="S7" s="76"/>
      <c r="T7" s="77"/>
      <c r="U7" s="52" t="s">
        <v>148</v>
      </c>
      <c r="V7" s="7" t="e">
        <f>COUNTIF('Compétences langagières'!Y:Y,U7)/COUNT('Compétences langagières'!Z:Z)</f>
        <v>#DIV/0!</v>
      </c>
      <c r="W7" s="52" t="s">
        <v>151</v>
      </c>
      <c r="X7" s="7" t="e">
        <f>COUNTIF('Compétences langagières'!AA:AA,W7)/COUNT('Compétences langagières'!AB:AB)</f>
        <v>#DIV/0!</v>
      </c>
      <c r="Y7" s="52" t="s">
        <v>155</v>
      </c>
      <c r="Z7" s="7" t="e">
        <f>COUNTIF('Compétences langagières'!AC:AC,Y7)/COUNT('Compétences langagières'!AD:AD)</f>
        <v>#DIV/0!</v>
      </c>
      <c r="AA7" s="52" t="s">
        <v>159</v>
      </c>
      <c r="AB7" s="7" t="e">
        <f>COUNTIF('Compétences langagières'!AE:AE,AA7)/COUNT('Compétences langagières'!AF:AF)</f>
        <v>#DIV/0!</v>
      </c>
      <c r="AC7" s="52" t="s">
        <v>163</v>
      </c>
      <c r="AD7" s="7" t="e">
        <f>COUNTIF('Compétences langagières'!AG:AG,AC7)/COUNT('Compétences langagières'!AH:AH)</f>
        <v>#DIV/0!</v>
      </c>
      <c r="AE7" s="52" t="s">
        <v>167</v>
      </c>
      <c r="AF7" s="7" t="e">
        <f>COUNTIF('Compétences langagières'!AI:AI,AE7)/COUNT('Compétences langagières'!AJ:AJ)</f>
        <v>#DIV/0!</v>
      </c>
      <c r="AG7" s="76"/>
      <c r="AH7" s="77"/>
      <c r="AI7" s="52" t="s">
        <v>171</v>
      </c>
      <c r="AJ7" s="7" t="e">
        <f>COUNTIF('Compétences langagières'!AM:AM,AI7)/COUNT('Compétences langagières'!AN:AN)</f>
        <v>#DIV/0!</v>
      </c>
      <c r="AK7" s="52" t="s">
        <v>175</v>
      </c>
      <c r="AL7" s="7" t="e">
        <f>COUNTIF('Compétences langagières'!AO:AO,AK7)/COUNT('Compétences langagières'!AP:AP)</f>
        <v>#DIV/0!</v>
      </c>
      <c r="AM7" s="52" t="s">
        <v>179</v>
      </c>
      <c r="AN7" s="7" t="e">
        <f>COUNTIF('Compétences langagières'!AQ:AQ,AM7)/COUNT('Compétences langagières'!AR:AR)</f>
        <v>#DIV/0!</v>
      </c>
      <c r="AO7" s="52" t="s">
        <v>181</v>
      </c>
      <c r="AP7" s="7" t="e">
        <f>COUNTIF('Compétences langagières'!AS:AS,AO7)/COUNT('Compétences langagières'!AT:AT)</f>
        <v>#DIV/0!</v>
      </c>
      <c r="AQ7" s="52" t="s">
        <v>185</v>
      </c>
      <c r="AR7" s="7" t="e">
        <f>COUNTIF('Compétences langagières'!AU:AU,AQ7)/COUNT('Compétences langagières'!AV:AV)</f>
        <v>#DIV/0!</v>
      </c>
      <c r="AS7" s="52" t="s">
        <v>189</v>
      </c>
      <c r="AT7" s="7" t="e">
        <f>COUNTIF('Compétences langagières'!AW:AW,AS7)/COUNT('Compétences langagières'!AX:AX)</f>
        <v>#DIV/0!</v>
      </c>
      <c r="AU7" s="52" t="s">
        <v>193</v>
      </c>
      <c r="AV7" s="7" t="e">
        <f>COUNTIF('Compétences langagières'!AY:AY,AU7)/COUNT('Compétences langagières'!AZ:AZ)</f>
        <v>#DIV/0!</v>
      </c>
    </row>
    <row r="8" spans="1:48" s="4" customFormat="1" ht="16.5" thickBot="1" x14ac:dyDescent="0.3">
      <c r="A8" s="53" t="s">
        <v>118</v>
      </c>
      <c r="B8" s="9" t="e">
        <f>COUNTIF('Compétences langagières'!E:E,A8)/COUNT('Compétences langagières'!F:F)</f>
        <v>#DIV/0!</v>
      </c>
      <c r="C8" s="53" t="s">
        <v>122</v>
      </c>
      <c r="D8" s="9" t="e">
        <f>COUNTIF('Compétences langagières'!G:G,C8)/COUNT('Compétences langagières'!H:H)</f>
        <v>#DIV/0!</v>
      </c>
      <c r="E8" s="53" t="s">
        <v>126</v>
      </c>
      <c r="F8" s="9" t="e">
        <f>COUNTIF('Compétences langagières'!I:I,E8)/COUNT('Compétences langagières'!J:J)</f>
        <v>#DIV/0!</v>
      </c>
      <c r="G8" s="27" t="s">
        <v>130</v>
      </c>
      <c r="H8" s="9" t="e">
        <f>COUNTIF('Compétences langagières'!K:K,G8)/COUNT('Compétences langagières'!L:L)</f>
        <v>#DIV/0!</v>
      </c>
      <c r="I8" s="27" t="s">
        <v>134</v>
      </c>
      <c r="J8" s="9" t="e">
        <f>COUNTIF('Compétences langagières'!M:M,I8)/COUNT('Compétences langagières'!N:N)</f>
        <v>#DIV/0!</v>
      </c>
      <c r="K8" s="27" t="s">
        <v>137</v>
      </c>
      <c r="L8" s="9" t="e">
        <f>COUNTIF('Compétences langagières'!O:O,K8)/COUNT('Compétences langagières'!P:P)</f>
        <v>#DIV/0!</v>
      </c>
      <c r="M8" s="27" t="s">
        <v>141</v>
      </c>
      <c r="N8" s="9" t="e">
        <f>COUNTIF('Compétences langagières'!Q:Q,M8)/COUNT('Compétences langagières'!R:R)</f>
        <v>#DIV/0!</v>
      </c>
      <c r="O8" s="78"/>
      <c r="P8" s="79"/>
      <c r="Q8" s="53" t="s">
        <v>145</v>
      </c>
      <c r="R8" s="9" t="e">
        <f>COUNTIF('Compétences langagières'!U:U,Q8)/COUNT('Compétences langagières'!V:V)</f>
        <v>#DIV/0!</v>
      </c>
      <c r="S8" s="78"/>
      <c r="T8" s="79"/>
      <c r="U8" s="27" t="s">
        <v>137</v>
      </c>
      <c r="V8" s="9" t="e">
        <f>COUNTIF('Compétences langagières'!Y:Y,U8)/COUNT('Compétences langagières'!Z:Z)</f>
        <v>#DIV/0!</v>
      </c>
      <c r="W8" s="53" t="s">
        <v>152</v>
      </c>
      <c r="X8" s="9" t="e">
        <f>COUNTIF('Compétences langagières'!AA:AA,W8)/COUNT('Compétences langagières'!AB:AB)</f>
        <v>#DIV/0!</v>
      </c>
      <c r="Y8" s="27" t="s">
        <v>156</v>
      </c>
      <c r="Z8" s="9" t="e">
        <f>COUNTIF('Compétences langagières'!AC:AC,Y8)/COUNT('Compétences langagières'!AD:AD)</f>
        <v>#DIV/0!</v>
      </c>
      <c r="AA8" s="27" t="s">
        <v>160</v>
      </c>
      <c r="AB8" s="9" t="e">
        <f>COUNTIF('Compétences langagières'!AE:AE,AA8)/COUNT('Compétences langagières'!AF:AF)</f>
        <v>#DIV/0!</v>
      </c>
      <c r="AC8" s="53" t="s">
        <v>164</v>
      </c>
      <c r="AD8" s="9" t="e">
        <f>COUNTIF('Compétences langagières'!AG:AG,AC8)/COUNT('Compétences langagières'!AH:AH)</f>
        <v>#DIV/0!</v>
      </c>
      <c r="AE8" s="53" t="s">
        <v>168</v>
      </c>
      <c r="AF8" s="9" t="e">
        <f>COUNTIF('Compétences langagières'!AI:AI,AE8)/COUNT('Compétences langagières'!AJ:AJ)</f>
        <v>#DIV/0!</v>
      </c>
      <c r="AG8" s="78"/>
      <c r="AH8" s="79"/>
      <c r="AI8" s="27" t="s">
        <v>172</v>
      </c>
      <c r="AJ8" s="9" t="e">
        <f>COUNTIF('Compétences langagières'!AM:AM,AI8)/COUNT('Compétences langagières'!AN:AN)</f>
        <v>#DIV/0!</v>
      </c>
      <c r="AK8" s="53" t="s">
        <v>176</v>
      </c>
      <c r="AL8" s="9" t="e">
        <f>COUNTIF('Compétences langagières'!AO:AO,AK8)/COUNT('Compétences langagières'!AP:AP)</f>
        <v>#DIV/0!</v>
      </c>
      <c r="AM8" s="53" t="s">
        <v>180</v>
      </c>
      <c r="AN8" s="9" t="e">
        <f>COUNTIF('Compétences langagières'!AQ:AQ,AM8)/COUNT('Compétences langagières'!AR:AR)</f>
        <v>#DIV/0!</v>
      </c>
      <c r="AO8" s="53" t="s">
        <v>182</v>
      </c>
      <c r="AP8" s="9" t="e">
        <f>COUNTIF('Compétences langagières'!AS:AS,AO8)/COUNT('Compétences langagières'!AT:AT)</f>
        <v>#DIV/0!</v>
      </c>
      <c r="AQ8" s="27" t="s">
        <v>186</v>
      </c>
      <c r="AR8" s="9" t="e">
        <f>COUNTIF('Compétences langagières'!AU:AU,AQ8)/COUNT('Compétences langagières'!AV:AV)</f>
        <v>#DIV/0!</v>
      </c>
      <c r="AS8" s="53" t="s">
        <v>190</v>
      </c>
      <c r="AT8" s="9" t="e">
        <f>COUNTIF('Compétences langagières'!AW:AW,AS8)/COUNT('Compétences langagières'!AX:AX)</f>
        <v>#DIV/0!</v>
      </c>
      <c r="AU8" s="53" t="s">
        <v>194</v>
      </c>
      <c r="AV8" s="9" t="e">
        <f>COUNTIF('Compétences langagières'!AY:AY,AU8)/COUNT('Compétences langagières'!AZ:AZ)</f>
        <v>#DIV/0!</v>
      </c>
    </row>
    <row r="12" spans="1:48" ht="16.5" thickBot="1" x14ac:dyDescent="0.3"/>
    <row r="13" spans="1:48" ht="32.25" customHeight="1" thickBot="1" x14ac:dyDescent="0.3">
      <c r="A13" s="69" t="s">
        <v>195</v>
      </c>
      <c r="B13" s="70" t="s">
        <v>15</v>
      </c>
      <c r="C13" s="71" t="s">
        <v>16</v>
      </c>
    </row>
    <row r="14" spans="1:48" x14ac:dyDescent="0.25">
      <c r="A14" s="59" t="s">
        <v>0</v>
      </c>
      <c r="B14" s="60" t="e">
        <f>B2</f>
        <v>#DIV/0!</v>
      </c>
      <c r="C14" s="57" t="e">
        <f>1-B14</f>
        <v>#DIV/0!</v>
      </c>
    </row>
    <row r="15" spans="1:48" x14ac:dyDescent="0.25">
      <c r="A15" s="13" t="s">
        <v>1</v>
      </c>
      <c r="B15" s="35" t="e">
        <f>D2</f>
        <v>#DIV/0!</v>
      </c>
      <c r="C15" s="12" t="e">
        <f t="shared" ref="C15:C37" si="0">1-B15</f>
        <v>#DIV/0!</v>
      </c>
    </row>
    <row r="16" spans="1:48" x14ac:dyDescent="0.25">
      <c r="A16" s="11" t="s">
        <v>2</v>
      </c>
      <c r="B16" s="34" t="e">
        <f>F2</f>
        <v>#DIV/0!</v>
      </c>
      <c r="C16" s="12" t="e">
        <f t="shared" si="0"/>
        <v>#DIV/0!</v>
      </c>
    </row>
    <row r="17" spans="1:3" x14ac:dyDescent="0.25">
      <c r="A17" s="13" t="s">
        <v>3</v>
      </c>
      <c r="B17" s="34" t="e">
        <f>H2</f>
        <v>#DIV/0!</v>
      </c>
      <c r="C17" s="12" t="e">
        <f t="shared" si="0"/>
        <v>#DIV/0!</v>
      </c>
    </row>
    <row r="18" spans="1:3" x14ac:dyDescent="0.25">
      <c r="A18" s="11" t="s">
        <v>4</v>
      </c>
      <c r="B18" s="34" t="e">
        <f>J2</f>
        <v>#DIV/0!</v>
      </c>
      <c r="C18" s="12" t="e">
        <f t="shared" si="0"/>
        <v>#DIV/0!</v>
      </c>
    </row>
    <row r="19" spans="1:3" x14ac:dyDescent="0.25">
      <c r="A19" s="13" t="s">
        <v>5</v>
      </c>
      <c r="B19" s="35" t="e">
        <f>L2</f>
        <v>#DIV/0!</v>
      </c>
      <c r="C19" s="12" t="e">
        <f t="shared" si="0"/>
        <v>#DIV/0!</v>
      </c>
    </row>
    <row r="20" spans="1:3" x14ac:dyDescent="0.25">
      <c r="A20" s="11" t="s">
        <v>6</v>
      </c>
      <c r="B20" s="35" t="e">
        <f>N2</f>
        <v>#DIV/0!</v>
      </c>
      <c r="C20" s="12" t="e">
        <f t="shared" si="0"/>
        <v>#DIV/0!</v>
      </c>
    </row>
    <row r="21" spans="1:3" x14ac:dyDescent="0.25">
      <c r="A21" s="13" t="s">
        <v>7</v>
      </c>
      <c r="B21" s="35" t="e">
        <f>P2</f>
        <v>#DIV/0!</v>
      </c>
      <c r="C21" s="12" t="e">
        <f t="shared" si="0"/>
        <v>#DIV/0!</v>
      </c>
    </row>
    <row r="22" spans="1:3" x14ac:dyDescent="0.25">
      <c r="A22" s="11" t="s">
        <v>8</v>
      </c>
      <c r="B22" s="34" t="e">
        <f>R2</f>
        <v>#DIV/0!</v>
      </c>
      <c r="C22" s="12" t="e">
        <f t="shared" si="0"/>
        <v>#DIV/0!</v>
      </c>
    </row>
    <row r="23" spans="1:3" x14ac:dyDescent="0.25">
      <c r="A23" s="13" t="s">
        <v>9</v>
      </c>
      <c r="B23" s="34" t="e">
        <f>T2</f>
        <v>#DIV/0!</v>
      </c>
      <c r="C23" s="12" t="e">
        <f t="shared" si="0"/>
        <v>#DIV/0!</v>
      </c>
    </row>
    <row r="24" spans="1:3" x14ac:dyDescent="0.25">
      <c r="A24" s="11" t="s">
        <v>10</v>
      </c>
      <c r="B24" s="35" t="e">
        <f>V2</f>
        <v>#DIV/0!</v>
      </c>
      <c r="C24" s="12" t="e">
        <f t="shared" si="0"/>
        <v>#DIV/0!</v>
      </c>
    </row>
    <row r="25" spans="1:3" x14ac:dyDescent="0.25">
      <c r="A25" s="13" t="s">
        <v>11</v>
      </c>
      <c r="B25" s="34" t="e">
        <f>X2</f>
        <v>#DIV/0!</v>
      </c>
      <c r="C25" s="12" t="e">
        <f t="shared" si="0"/>
        <v>#DIV/0!</v>
      </c>
    </row>
    <row r="26" spans="1:3" x14ac:dyDescent="0.25">
      <c r="A26" s="11" t="s">
        <v>12</v>
      </c>
      <c r="B26" s="34" t="e">
        <f>Z2</f>
        <v>#DIV/0!</v>
      </c>
      <c r="C26" s="12" t="e">
        <f t="shared" si="0"/>
        <v>#DIV/0!</v>
      </c>
    </row>
    <row r="27" spans="1:3" x14ac:dyDescent="0.25">
      <c r="A27" s="13" t="s">
        <v>13</v>
      </c>
      <c r="B27" s="34" t="e">
        <f>AB2</f>
        <v>#DIV/0!</v>
      </c>
      <c r="C27" s="12" t="e">
        <f t="shared" si="0"/>
        <v>#DIV/0!</v>
      </c>
    </row>
    <row r="28" spans="1:3" x14ac:dyDescent="0.25">
      <c r="A28" s="11" t="s">
        <v>14</v>
      </c>
      <c r="B28" s="34" t="e">
        <f>AD2</f>
        <v>#DIV/0!</v>
      </c>
      <c r="C28" s="12" t="e">
        <f t="shared" si="0"/>
        <v>#DIV/0!</v>
      </c>
    </row>
    <row r="29" spans="1:3" x14ac:dyDescent="0.25">
      <c r="A29" s="13" t="s">
        <v>17</v>
      </c>
      <c r="B29" s="34" t="e">
        <f>AF2</f>
        <v>#DIV/0!</v>
      </c>
      <c r="C29" s="12" t="e">
        <f t="shared" si="0"/>
        <v>#DIV/0!</v>
      </c>
    </row>
    <row r="30" spans="1:3" x14ac:dyDescent="0.25">
      <c r="A30" s="11" t="s">
        <v>18</v>
      </c>
      <c r="B30" s="41" t="e">
        <f>AH2</f>
        <v>#DIV/0!</v>
      </c>
      <c r="C30" s="12" t="e">
        <f t="shared" si="0"/>
        <v>#DIV/0!</v>
      </c>
    </row>
    <row r="31" spans="1:3" x14ac:dyDescent="0.25">
      <c r="A31" s="13" t="s">
        <v>19</v>
      </c>
      <c r="B31" s="34" t="e">
        <f>AJ2</f>
        <v>#DIV/0!</v>
      </c>
      <c r="C31" s="12" t="e">
        <f t="shared" si="0"/>
        <v>#DIV/0!</v>
      </c>
    </row>
    <row r="32" spans="1:3" x14ac:dyDescent="0.25">
      <c r="A32" s="11" t="s">
        <v>20</v>
      </c>
      <c r="B32" s="34" t="e">
        <f>AL2</f>
        <v>#DIV/0!</v>
      </c>
      <c r="C32" s="12" t="e">
        <f t="shared" si="0"/>
        <v>#DIV/0!</v>
      </c>
    </row>
    <row r="33" spans="1:3" x14ac:dyDescent="0.25">
      <c r="A33" s="13" t="s">
        <v>21</v>
      </c>
      <c r="B33" s="34" t="e">
        <f>AN2</f>
        <v>#DIV/0!</v>
      </c>
      <c r="C33" s="12" t="e">
        <f t="shared" si="0"/>
        <v>#DIV/0!</v>
      </c>
    </row>
    <row r="34" spans="1:3" x14ac:dyDescent="0.25">
      <c r="A34" s="11" t="s">
        <v>22</v>
      </c>
      <c r="B34" s="34" t="e">
        <f>AP2</f>
        <v>#DIV/0!</v>
      </c>
      <c r="C34" s="12" t="e">
        <f t="shared" si="0"/>
        <v>#DIV/0!</v>
      </c>
    </row>
    <row r="35" spans="1:3" x14ac:dyDescent="0.25">
      <c r="A35" s="13" t="s">
        <v>23</v>
      </c>
      <c r="B35" s="34" t="e">
        <f>AR2</f>
        <v>#DIV/0!</v>
      </c>
      <c r="C35" s="12" t="e">
        <f t="shared" si="0"/>
        <v>#DIV/0!</v>
      </c>
    </row>
    <row r="36" spans="1:3" x14ac:dyDescent="0.25">
      <c r="A36" s="11" t="s">
        <v>27</v>
      </c>
      <c r="B36" s="34" t="e">
        <f>AT2</f>
        <v>#DIV/0!</v>
      </c>
      <c r="C36" s="12" t="e">
        <f t="shared" si="0"/>
        <v>#DIV/0!</v>
      </c>
    </row>
    <row r="37" spans="1:3" ht="16.5" thickBot="1" x14ac:dyDescent="0.3">
      <c r="A37" s="39" t="s">
        <v>33</v>
      </c>
      <c r="B37" s="36" t="e">
        <f>AV2</f>
        <v>#DIV/0!</v>
      </c>
      <c r="C37" s="15" t="e">
        <f t="shared" si="0"/>
        <v>#DIV/0!</v>
      </c>
    </row>
  </sheetData>
  <mergeCells count="27">
    <mergeCell ref="AQ4:AR4"/>
    <mergeCell ref="AS4:AT4"/>
    <mergeCell ref="AU4:AV4"/>
    <mergeCell ref="O5:P8"/>
    <mergeCell ref="S5:T8"/>
    <mergeCell ref="AG5:AH8"/>
    <mergeCell ref="AM4:AN4"/>
    <mergeCell ref="AO4:AP4"/>
    <mergeCell ref="U4:V4"/>
    <mergeCell ref="W4:X4"/>
    <mergeCell ref="AI4:AJ4"/>
    <mergeCell ref="AK4:AL4"/>
    <mergeCell ref="Y4:Z4"/>
    <mergeCell ref="AA4:AB4"/>
    <mergeCell ref="AC4:AD4"/>
    <mergeCell ref="AE4:AF4"/>
    <mergeCell ref="A4:B4"/>
    <mergeCell ref="C4:D4"/>
    <mergeCell ref="E4:F4"/>
    <mergeCell ref="G4:H4"/>
    <mergeCell ref="I4:J4"/>
    <mergeCell ref="AG4:AH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3AD9-2611-4D56-9F2A-8C9765491996}">
  <dimension ref="A1:BL51"/>
  <sheetViews>
    <sheetView topLeftCell="AF1" workbookViewId="0">
      <selection activeCell="AH8" sqref="AH8"/>
    </sheetView>
  </sheetViews>
  <sheetFormatPr baseColWidth="10" defaultRowHeight="15.75" x14ac:dyDescent="0.25"/>
  <sheetData>
    <row r="1" spans="1:64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 t="s">
        <v>197</v>
      </c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64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</row>
    <row r="9" spans="1:64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r="10" spans="1:64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</row>
    <row r="14" spans="1:64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6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</row>
    <row r="16" spans="1:6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6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6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64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64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64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64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64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64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64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64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64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64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64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64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64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64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64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64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64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64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64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64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</row>
    <row r="39" spans="1:64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</row>
    <row r="40" spans="1:64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</row>
    <row r="41" spans="1:64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</row>
    <row r="42" spans="1:64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64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</row>
    <row r="44" spans="1:64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</row>
    <row r="45" spans="1:64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</row>
    <row r="46" spans="1:64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</row>
    <row r="47" spans="1:64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</row>
    <row r="48" spans="1:64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</row>
    <row r="49" spans="1:64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spans="1:64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64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E09-CE3C-49C2-A6FA-2C7A90780952}">
  <dimension ref="A1:BH43"/>
  <sheetViews>
    <sheetView tabSelected="1" topLeftCell="R1" zoomScale="77" zoomScaleNormal="77" workbookViewId="0">
      <selection activeCell="Y15" sqref="Y15"/>
    </sheetView>
  </sheetViews>
  <sheetFormatPr baseColWidth="10" defaultRowHeight="15.75" x14ac:dyDescent="0.25"/>
  <cols>
    <col min="1" max="1" width="14.125" customWidth="1"/>
    <col min="2" max="2" width="14.25" customWidth="1"/>
    <col min="3" max="3" width="12.75" customWidth="1"/>
    <col min="4" max="4" width="11.625" customWidth="1"/>
    <col min="5" max="5" width="15.25" customWidth="1"/>
    <col min="9" max="9" width="16.875" bestFit="1" customWidth="1"/>
    <col min="10" max="10" width="5.5" customWidth="1"/>
    <col min="33" max="33" width="17.75" customWidth="1"/>
    <col min="43" max="43" width="14" customWidth="1"/>
    <col min="59" max="59" width="12.375" customWidth="1"/>
  </cols>
  <sheetData>
    <row r="1" spans="1:60" x14ac:dyDescent="0.25">
      <c r="A1">
        <v>0</v>
      </c>
      <c r="B1" s="2" t="e">
        <f>COUNTIF(Automatismes!F:F,0)/COUNT(Automatismes!F:F)</f>
        <v>#DIV/0!</v>
      </c>
      <c r="C1" s="2"/>
      <c r="D1" s="2" t="e">
        <f>COUNTIF(Automatismes!H:H,0)/COUNT(Automatismes!H:H)</f>
        <v>#DIV/0!</v>
      </c>
      <c r="F1" s="2" t="e">
        <f>COUNTIF(Automatismes!J:J,0)/COUNT(Automatismes!J:J)</f>
        <v>#DIV/0!</v>
      </c>
      <c r="H1" s="2" t="e">
        <f>COUNTIF(Automatismes!L:L,0)/COUNT(Automatismes!L:L)</f>
        <v>#DIV/0!</v>
      </c>
      <c r="J1" s="2" t="e">
        <f>COUNTIF(Automatismes!N:N,0)/COUNT(Automatismes!N:N)</f>
        <v>#DIV/0!</v>
      </c>
      <c r="L1" s="2" t="e">
        <f>COUNTIF(Automatismes!P:P,0)/COUNT(Automatismes!P:P)</f>
        <v>#DIV/0!</v>
      </c>
      <c r="N1" s="2" t="e">
        <f>COUNTIF(Automatismes!R:R,0)/COUNT(Automatismes!R:R)</f>
        <v>#DIV/0!</v>
      </c>
      <c r="P1" s="2" t="e">
        <f>COUNTIF(Automatismes!T:T,0)/COUNT(Automatismes!T:T)</f>
        <v>#DIV/0!</v>
      </c>
      <c r="R1" s="2" t="e">
        <f>COUNTIF(Automatismes!V:V,0)/COUNT(Automatismes!V:V)</f>
        <v>#DIV/0!</v>
      </c>
      <c r="T1" s="2" t="e">
        <f>COUNTIF(Automatismes!X:X,0)/COUNT(Automatismes!X:X)</f>
        <v>#DIV/0!</v>
      </c>
      <c r="V1" s="2" t="e">
        <f>COUNTIF(Automatismes!Z:Z,0)/COUNT(Automatismes!Z:Z)</f>
        <v>#DIV/0!</v>
      </c>
      <c r="X1" s="2" t="e">
        <f>COUNTIF(Automatismes!AB:AB,0)/COUNT(Automatismes!AB:AB)</f>
        <v>#DIV/0!</v>
      </c>
      <c r="Z1" s="2" t="e">
        <f>COUNTIF(Automatismes!AD:AD,0)/COUNT(Automatismes!AD:AD)</f>
        <v>#DIV/0!</v>
      </c>
      <c r="AB1" s="2" t="e">
        <f>COUNTIF(Automatismes!AF:AF,0)/COUNT(Automatismes!AF:AF)</f>
        <v>#DIV/0!</v>
      </c>
      <c r="AD1" s="2" t="e">
        <f>COUNTIF(Automatismes!AH:AH,0)/COUNT(Automatismes!AH:AH)</f>
        <v>#DIV/0!</v>
      </c>
      <c r="AF1" s="2" t="e">
        <f>COUNTIF(Automatismes!AJ:AJ,0)/COUNT(Automatismes!AJ:AJ)</f>
        <v>#DIV/0!</v>
      </c>
      <c r="AH1" s="2" t="e">
        <f>COUNTIF(Automatismes!AL:AL,0)/COUNT(Automatismes!AL:AL)</f>
        <v>#DIV/0!</v>
      </c>
      <c r="AJ1" s="2" t="e">
        <f>COUNTIF(Automatismes!AN:AN,0)/COUNT(Automatismes!AN:AN)</f>
        <v>#DIV/0!</v>
      </c>
      <c r="AL1" s="2" t="e">
        <f>COUNTIF(Automatismes!AP:AP,0)/COUNT(Automatismes!AP:AP)</f>
        <v>#DIV/0!</v>
      </c>
      <c r="AN1" s="2" t="e">
        <f>COUNTIF(Automatismes!AR:AR,0)/COUNT(Automatismes!AR:AR)</f>
        <v>#DIV/0!</v>
      </c>
      <c r="AP1" s="2" t="e">
        <f>COUNTIF(Automatismes!AT:AT,0)/COUNT(Automatismes!AT:AT)</f>
        <v>#DIV/0!</v>
      </c>
      <c r="AR1" s="2" t="e">
        <f>COUNTIF(Automatismes!AV:AV,0)/COUNT(Automatismes!AV:AV)</f>
        <v>#DIV/0!</v>
      </c>
      <c r="AT1" s="2" t="e">
        <f>COUNTIF(Automatismes!AX:AX,0)/COUNT(Automatismes!AX:AX)</f>
        <v>#DIV/0!</v>
      </c>
      <c r="AV1" s="2" t="e">
        <f>COUNTIF(Automatismes!AZ:AZ,0)/COUNT(Automatismes!AZ:AZ)</f>
        <v>#DIV/0!</v>
      </c>
      <c r="AX1" s="2" t="e">
        <f>COUNTIF(Automatismes!BB:BB,0)/COUNT(Automatismes!BB:BB)</f>
        <v>#DIV/0!</v>
      </c>
      <c r="AZ1" s="2" t="e">
        <f>COUNTIF(Automatismes!BD:BD,0)/COUNT(Automatismes!BD:BD)</f>
        <v>#DIV/0!</v>
      </c>
      <c r="BB1" s="2" t="e">
        <f>COUNTIF(Automatismes!BF:BF,0)/COUNT(Automatismes!BF:BF)</f>
        <v>#DIV/0!</v>
      </c>
      <c r="BD1" s="2" t="e">
        <f>COUNTIF(Automatismes!BH:BH,0)/COUNT(Automatismes!BH:BH)</f>
        <v>#DIV/0!</v>
      </c>
      <c r="BF1" s="2" t="e">
        <f>COUNTIF(Automatismes!BJ:BJ,0)/COUNT(Automatismes!BJ:BJ)</f>
        <v>#DIV/0!</v>
      </c>
      <c r="BH1" s="2" t="e">
        <f>COUNTIF(Automatismes!BL:BL,0)/COUNT(Automatismes!BL:BL)</f>
        <v>#DIV/0!</v>
      </c>
    </row>
    <row r="2" spans="1:60" x14ac:dyDescent="0.25">
      <c r="A2">
        <v>1</v>
      </c>
      <c r="B2" s="2" t="e">
        <f>COUNTIF(Automatismes!F:F,1)/COUNT(Automatismes!F:F)</f>
        <v>#DIV/0!</v>
      </c>
      <c r="C2" s="2"/>
      <c r="D2" s="2" t="e">
        <f>COUNTIF(Automatismes!H:H,1)/COUNT(Automatismes!H:H)</f>
        <v>#DIV/0!</v>
      </c>
      <c r="F2" s="2" t="e">
        <f>COUNTIF(Automatismes!J:J,1)/COUNT(Automatismes!J:J)</f>
        <v>#DIV/0!</v>
      </c>
      <c r="H2" s="2" t="e">
        <f>COUNTIF(Automatismes!L:L,1)/COUNT(Automatismes!L:L)</f>
        <v>#DIV/0!</v>
      </c>
      <c r="J2" s="2" t="e">
        <f>COUNTIF(Automatismes!N:N,1)/COUNT(Automatismes!N:N)</f>
        <v>#DIV/0!</v>
      </c>
      <c r="L2" s="2" t="e">
        <f>COUNTIF(Automatismes!P:P,1)/COUNT(Automatismes!P:P)</f>
        <v>#DIV/0!</v>
      </c>
      <c r="N2" s="2" t="e">
        <f>COUNTIF(Automatismes!R:R,1)/COUNT(Automatismes!R:R)</f>
        <v>#DIV/0!</v>
      </c>
      <c r="P2" s="2" t="e">
        <f>COUNTIF(Automatismes!T:T,1)/COUNT(Automatismes!T:T)</f>
        <v>#DIV/0!</v>
      </c>
      <c r="R2" s="2" t="e">
        <f>COUNTIF(Automatismes!V:V,1)/COUNT(Automatismes!V:V)</f>
        <v>#DIV/0!</v>
      </c>
      <c r="T2" s="2" t="e">
        <f>COUNTIF(Automatismes!X:X,1)/COUNT(Automatismes!X:X)</f>
        <v>#DIV/0!</v>
      </c>
      <c r="V2" s="2" t="e">
        <f>COUNTIF(Automatismes!Z:Z,1)/COUNT(Automatismes!Z:Z)</f>
        <v>#DIV/0!</v>
      </c>
      <c r="X2" s="2" t="e">
        <f>COUNTIF(Automatismes!AB:AB,1)/COUNT(Automatismes!AB:AB)</f>
        <v>#DIV/0!</v>
      </c>
      <c r="Z2" s="2" t="e">
        <f>COUNTIF(Automatismes!AD:AD,1)/COUNT(Automatismes!AD:AD)</f>
        <v>#DIV/0!</v>
      </c>
      <c r="AB2" s="2" t="e">
        <f>COUNTIF(Automatismes!AF:AF,1)/COUNT(Automatismes!AF:AF)</f>
        <v>#DIV/0!</v>
      </c>
      <c r="AD2" s="2" t="e">
        <f>COUNTIF(Automatismes!AH:AH,1)/COUNT(Automatismes!AH:AH)</f>
        <v>#DIV/0!</v>
      </c>
      <c r="AF2" s="2" t="e">
        <f>COUNTIF(Automatismes!AJ:AJ,1)/COUNT(Automatismes!AJ:AJ)</f>
        <v>#DIV/0!</v>
      </c>
      <c r="AH2" s="2" t="e">
        <f>COUNTIF(Automatismes!AL:AL,1)/COUNT(Automatismes!AL:AL)</f>
        <v>#DIV/0!</v>
      </c>
      <c r="AJ2" s="2" t="e">
        <f>COUNTIF(Automatismes!AN:AN,1)/COUNT(Automatismes!AN:AN)</f>
        <v>#DIV/0!</v>
      </c>
      <c r="AL2" s="2" t="e">
        <f>COUNTIF(Automatismes!AP:AP,1)/COUNT(Automatismes!AP:AP)</f>
        <v>#DIV/0!</v>
      </c>
      <c r="AN2" s="2" t="e">
        <f>COUNTIF(Automatismes!AR:AR,1)/COUNT(Automatismes!AR:AR)</f>
        <v>#DIV/0!</v>
      </c>
      <c r="AP2" s="2" t="e">
        <f>COUNTIF(Automatismes!AT:AT,1)/COUNT(Automatismes!AT:AT)</f>
        <v>#DIV/0!</v>
      </c>
      <c r="AR2" s="2" t="e">
        <f>COUNTIF(Automatismes!AV:AV,1)/COUNT(Automatismes!AV:AV)</f>
        <v>#DIV/0!</v>
      </c>
      <c r="AT2" s="2" t="e">
        <f>COUNTIF(Automatismes!AX:AX,1)/COUNT(Automatismes!AX:AX)</f>
        <v>#DIV/0!</v>
      </c>
      <c r="AV2" s="2" t="e">
        <f>COUNTIF(Automatismes!AZ:AZ,1)/COUNT(Automatismes!AZ:AZ)</f>
        <v>#DIV/0!</v>
      </c>
      <c r="AX2" s="2" t="e">
        <f>COUNTIF(Automatismes!BB:BB,1)/COUNT(Automatismes!BB:BB)</f>
        <v>#DIV/0!</v>
      </c>
      <c r="AZ2" s="2" t="e">
        <f>COUNTIF(Automatismes!BD:BD,1)/COUNT(Automatismes!BD:BD)</f>
        <v>#DIV/0!</v>
      </c>
      <c r="BB2" s="2" t="e">
        <f>COUNTIF(Automatismes!BF:BF,1)/COUNT(Automatismes!BF:BF)</f>
        <v>#DIV/0!</v>
      </c>
      <c r="BD2" s="2" t="e">
        <f>COUNTIF(Automatismes!BH:BH,1)/COUNT(Automatismes!BH:BH)</f>
        <v>#DIV/0!</v>
      </c>
      <c r="BF2" s="2" t="e">
        <f>COUNTIF(Automatismes!BJ:BJ,1)/COUNT(Automatismes!BJ:BJ)</f>
        <v>#DIV/0!</v>
      </c>
      <c r="BH2" s="2" t="e">
        <f>COUNTIF(Automatismes!BL:BL,1)/COUNT(Automatismes!BL:BL)</f>
        <v>#DIV/0!</v>
      </c>
    </row>
    <row r="3" spans="1:60" ht="16.5" thickBot="1" x14ac:dyDescent="0.3"/>
    <row r="4" spans="1:60" x14ac:dyDescent="0.25">
      <c r="A4" s="75" t="s">
        <v>0</v>
      </c>
      <c r="B4" s="74"/>
      <c r="C4" s="72" t="s">
        <v>1</v>
      </c>
      <c r="D4" s="73"/>
      <c r="E4" s="72" t="s">
        <v>2</v>
      </c>
      <c r="F4" s="73"/>
      <c r="G4" s="72" t="s">
        <v>3</v>
      </c>
      <c r="H4" s="73"/>
      <c r="I4" s="72" t="s">
        <v>4</v>
      </c>
      <c r="J4" s="73"/>
      <c r="K4" s="72" t="s">
        <v>5</v>
      </c>
      <c r="L4" s="73"/>
      <c r="M4" s="72" t="s">
        <v>6</v>
      </c>
      <c r="N4" s="73"/>
      <c r="O4" s="72" t="s">
        <v>7</v>
      </c>
      <c r="P4" s="73"/>
      <c r="Q4" s="72" t="s">
        <v>8</v>
      </c>
      <c r="R4" s="73"/>
      <c r="S4" s="72" t="s">
        <v>9</v>
      </c>
      <c r="T4" s="73"/>
      <c r="U4" s="72" t="s">
        <v>10</v>
      </c>
      <c r="V4" s="73"/>
      <c r="W4" s="72" t="s">
        <v>11</v>
      </c>
      <c r="X4" s="73"/>
      <c r="Y4" s="72" t="s">
        <v>12</v>
      </c>
      <c r="Z4" s="73"/>
      <c r="AA4" s="72" t="s">
        <v>13</v>
      </c>
      <c r="AB4" s="73"/>
      <c r="AC4" s="72" t="s">
        <v>14</v>
      </c>
      <c r="AD4" s="73"/>
      <c r="AE4" s="94" t="s">
        <v>17</v>
      </c>
      <c r="AF4" s="85"/>
      <c r="AG4" s="85" t="s">
        <v>18</v>
      </c>
      <c r="AH4" s="85"/>
      <c r="AI4" s="85" t="s">
        <v>19</v>
      </c>
      <c r="AJ4" s="85"/>
      <c r="AK4" s="85" t="s">
        <v>20</v>
      </c>
      <c r="AL4" s="85"/>
      <c r="AM4" s="85" t="s">
        <v>21</v>
      </c>
      <c r="AN4" s="85"/>
      <c r="AO4" s="85" t="s">
        <v>22</v>
      </c>
      <c r="AP4" s="85"/>
      <c r="AQ4" s="85" t="s">
        <v>23</v>
      </c>
      <c r="AR4" s="85"/>
      <c r="AS4" s="86" t="s">
        <v>27</v>
      </c>
      <c r="AT4" s="86"/>
      <c r="AU4" s="86" t="s">
        <v>33</v>
      </c>
      <c r="AV4" s="86"/>
      <c r="AW4" s="86" t="s">
        <v>34</v>
      </c>
      <c r="AX4" s="86"/>
      <c r="AY4" s="86" t="s">
        <v>35</v>
      </c>
      <c r="AZ4" s="93"/>
      <c r="BA4" s="80" t="s">
        <v>36</v>
      </c>
      <c r="BB4" s="81"/>
      <c r="BC4" s="80" t="s">
        <v>37</v>
      </c>
      <c r="BD4" s="81"/>
      <c r="BE4" s="80" t="s">
        <v>38</v>
      </c>
      <c r="BF4" s="81"/>
      <c r="BG4" s="80" t="s">
        <v>39</v>
      </c>
      <c r="BH4" s="81"/>
    </row>
    <row r="5" spans="1:60" s="4" customFormat="1" x14ac:dyDescent="0.25">
      <c r="A5" s="44" t="s">
        <v>40</v>
      </c>
      <c r="B5" s="7" t="e">
        <f>COUNTIF(Automatismes!E:E,A5)/COUNT(Automatismes!F:F)</f>
        <v>#DIV/0!</v>
      </c>
      <c r="C5" s="52" t="s">
        <v>44</v>
      </c>
      <c r="D5" s="7" t="e">
        <f>COUNTIF(Automatismes!G:G,C5)/COUNT(Automatismes!H:H)</f>
        <v>#DIV/0!</v>
      </c>
      <c r="E5" s="52" t="s">
        <v>48</v>
      </c>
      <c r="F5" s="7" t="e">
        <f>COUNTIF(Automatismes!I:I,E5)/COUNT(Automatismes!J:J)</f>
        <v>#DIV/0!</v>
      </c>
      <c r="G5" s="44" t="s">
        <v>26</v>
      </c>
      <c r="H5" s="7" t="e">
        <f>COUNTIF(Automatismes!K:K,G5)/COUNT(Automatismes!L:L)</f>
        <v>#DIV/0!</v>
      </c>
      <c r="I5" s="6">
        <v>25</v>
      </c>
      <c r="J5" s="7" t="e">
        <f>COUNTIF(Automatismes!M:M,I5)/COUNT(Automatismes!N:N)</f>
        <v>#DIV/0!</v>
      </c>
      <c r="K5" s="44" t="s">
        <v>54</v>
      </c>
      <c r="L5" s="7" t="e">
        <f>COUNTIF(Automatismes!O:O,K5)/COUNT(Automatismes!P:P)</f>
        <v>#DIV/0!</v>
      </c>
      <c r="M5" s="6">
        <v>225</v>
      </c>
      <c r="N5" s="7" t="e">
        <f>COUNTIF(Automatismes!Q:Q,M5)/COUNT(Automatismes!R:R)</f>
        <v>#DIV/0!</v>
      </c>
      <c r="O5" s="6">
        <v>215</v>
      </c>
      <c r="P5" s="7" t="e">
        <f>COUNTIF(Automatismes!S:S,O5)/COUNT(Automatismes!T:T)</f>
        <v>#DIV/0!</v>
      </c>
      <c r="Q5" s="6">
        <v>225</v>
      </c>
      <c r="R5" s="7" t="e">
        <f>COUNTIF(Automatismes!U:U,Q5)/COUNT(Automatismes!V:V)</f>
        <v>#DIV/0!</v>
      </c>
      <c r="S5" s="6">
        <v>3.8</v>
      </c>
      <c r="T5" s="7" t="e">
        <f>COUNTIF(Automatismes!W:W,S5)/COUNT(Automatismes!X:X)</f>
        <v>#DIV/0!</v>
      </c>
      <c r="U5" s="6">
        <v>15</v>
      </c>
      <c r="V5" s="7" t="e">
        <f>COUNTIF(Automatismes!Y:Y,U5)/COUNT(Automatismes!Z:Z)</f>
        <v>#DIV/0!</v>
      </c>
      <c r="W5" s="42">
        <v>7.12</v>
      </c>
      <c r="X5" s="7" t="e">
        <f>COUNTIF(Automatismes!AA:AA,W5)/COUNT(Automatismes!AB:AB)</f>
        <v>#DIV/0!</v>
      </c>
      <c r="Y5" s="37" t="s">
        <v>58</v>
      </c>
      <c r="Z5" s="7" t="e">
        <f>COUNTIF(Automatismes!AC:AC,Y5)/COUNT(Automatismes!AD:AD)</f>
        <v>#DIV/0!</v>
      </c>
      <c r="AA5" s="6">
        <v>10</v>
      </c>
      <c r="AB5" s="7" t="e">
        <f>COUNTIF(Automatismes!AE:AE,AA5)/COUNT(Automatismes!AF:AF)</f>
        <v>#DIV/0!</v>
      </c>
      <c r="AC5" s="37" t="s">
        <v>62</v>
      </c>
      <c r="AD5" s="7" t="e">
        <f>COUNTIF(Automatismes!AG:AG,AC5)/COUNT(Automatismes!AH:AH)</f>
        <v>#DIV/0!</v>
      </c>
      <c r="AE5" s="95">
        <v>13.1</v>
      </c>
      <c r="AF5" s="88" t="e">
        <f>COUNTIF(Automatismes!AI:AI,AE5)/COUNT(Automatismes!AJ:AJ)</f>
        <v>#DIV/0!</v>
      </c>
      <c r="AG5" s="89" t="s">
        <v>65</v>
      </c>
      <c r="AH5" s="88" t="e">
        <f>COUNTIF(Automatismes!AK:AK,AG5)/COUNT(Automatismes!AL:AL)</f>
        <v>#DIV/0!</v>
      </c>
      <c r="AI5" s="89" t="s">
        <v>69</v>
      </c>
      <c r="AJ5" s="88" t="e">
        <f>COUNTIF(Automatismes!AM:AM,AI5)/COUNT(Automatismes!AN:AN)</f>
        <v>#DIV/0!</v>
      </c>
      <c r="AK5" s="87" t="s">
        <v>73</v>
      </c>
      <c r="AL5" s="88" t="e">
        <f>COUNTIF(Automatismes!AO:AO,AK5)/COUNT(Automatismes!AP:AP)</f>
        <v>#DIV/0!</v>
      </c>
      <c r="AM5" s="89" t="s">
        <v>77</v>
      </c>
      <c r="AN5" s="88" t="e">
        <f>COUNTIF(Automatismes!AQ:AQ,AM5)/COUNT(Automatismes!AR:AR)</f>
        <v>#DIV/0!</v>
      </c>
      <c r="AO5" s="91">
        <v>0.84</v>
      </c>
      <c r="AP5" s="88" t="e">
        <f>COUNTIF(Automatismes!AS:AS,AO5)/COUNT(Automatismes!AT:AT)</f>
        <v>#DIV/0!</v>
      </c>
      <c r="AQ5" s="89" t="s">
        <v>81</v>
      </c>
      <c r="AR5" s="88" t="e">
        <f>COUNTIF(Automatismes!AU:AU,AQ5)/COUNT(Automatismes!AV:AV)</f>
        <v>#DIV/0!</v>
      </c>
      <c r="AS5" s="90">
        <v>14</v>
      </c>
      <c r="AT5" s="88" t="e">
        <f>COUNTIF(Automatismes!AW:AW,AS5)/COUNT(Automatismes!AX:AX)</f>
        <v>#DIV/0!</v>
      </c>
      <c r="AU5" s="89" t="s">
        <v>85</v>
      </c>
      <c r="AV5" s="88" t="e">
        <f>COUNTIF(Automatismes!AY:AY,AU5)/COUNT(Automatismes!AZ:AZ)</f>
        <v>#DIV/0!</v>
      </c>
      <c r="AW5" s="87" t="s">
        <v>89</v>
      </c>
      <c r="AX5" s="88" t="e">
        <f>COUNTIF(Automatismes!BA:BA,AW5)/COUNT(Automatismes!BB:BB)</f>
        <v>#DIV/0!</v>
      </c>
      <c r="AY5" s="89" t="s">
        <v>93</v>
      </c>
      <c r="AZ5" s="10" t="e">
        <f>COUNTIF(Automatismes!BC:BC,AY5)/COUNT(Automatismes!BD:BD)</f>
        <v>#DIV/0!</v>
      </c>
      <c r="BA5" s="52" t="s">
        <v>97</v>
      </c>
      <c r="BB5" s="7" t="e">
        <f>COUNTIF(Automatismes!BE:BE,BA5)/COUNT(Automatismes!BF:BF)</f>
        <v>#DIV/0!</v>
      </c>
      <c r="BC5" s="52" t="s">
        <v>101</v>
      </c>
      <c r="BD5" s="7" t="e">
        <f>COUNTIF(Automatismes!BG:BG,BC5)/COUNT(Automatismes!BH:BH)</f>
        <v>#DIV/0!</v>
      </c>
      <c r="BE5" s="44" t="s">
        <v>105</v>
      </c>
      <c r="BF5" s="7" t="e">
        <f>COUNTIF(Automatismes!BI:BI,BE5)/COUNT(Automatismes!BJ:BJ)</f>
        <v>#DIV/0!</v>
      </c>
      <c r="BG5" s="52" t="s">
        <v>107</v>
      </c>
      <c r="BH5" s="7" t="e">
        <f>COUNTIF(Automatismes!BK:BK,BG5)/COUNT(Automatismes!BL:BL)</f>
        <v>#DIV/0!</v>
      </c>
    </row>
    <row r="6" spans="1:60" s="4" customFormat="1" x14ac:dyDescent="0.25">
      <c r="A6" s="44" t="s">
        <v>43</v>
      </c>
      <c r="B6" s="7" t="e">
        <f>COUNTIF(Automatismes!E:E,A6)/COUNT(Automatismes!F:F)</f>
        <v>#DIV/0!</v>
      </c>
      <c r="C6" s="52" t="s">
        <v>45</v>
      </c>
      <c r="D6" s="7" t="e">
        <f>COUNTIF(Automatismes!G:G,C6)/COUNT(Automatismes!H:H)</f>
        <v>#DIV/0!</v>
      </c>
      <c r="E6" s="52" t="s">
        <v>49</v>
      </c>
      <c r="F6" s="7" t="e">
        <f>COUNTIF(Automatismes!I:I,E6)/COUNT(Automatismes!J:J)</f>
        <v>#DIV/0!</v>
      </c>
      <c r="G6" s="44" t="s">
        <v>52</v>
      </c>
      <c r="H6" s="7" t="e">
        <f>COUNTIF(Automatismes!K:K,G6)/COUNT(Automatismes!L:L)</f>
        <v>#DIV/0!</v>
      </c>
      <c r="I6" s="6">
        <v>30</v>
      </c>
      <c r="J6" s="7" t="e">
        <f>COUNTIF(Automatismes!M:M,I6)/COUNT(Automatismes!N:N)</f>
        <v>#DIV/0!</v>
      </c>
      <c r="K6" s="44" t="s">
        <v>55</v>
      </c>
      <c r="L6" s="7" t="e">
        <f>COUNTIF(Automatismes!O:O,K6)/COUNT(Automatismes!P:P)</f>
        <v>#DIV/0!</v>
      </c>
      <c r="M6" s="6">
        <v>227</v>
      </c>
      <c r="N6" s="7" t="e">
        <f>COUNTIF(Automatismes!Q:Q,M6)/COUNT(Automatismes!R:R)</f>
        <v>#DIV/0!</v>
      </c>
      <c r="O6" s="6">
        <v>430</v>
      </c>
      <c r="P6" s="7" t="e">
        <f>COUNTIF(Automatismes!S:S,O6)/COUNT(Automatismes!T:T)</f>
        <v>#DIV/0!</v>
      </c>
      <c r="Q6" s="6">
        <v>200</v>
      </c>
      <c r="R6" s="7" t="e">
        <f>COUNTIF(Automatismes!U:U,Q6)/COUNT(Automatismes!V:V)</f>
        <v>#DIV/0!</v>
      </c>
      <c r="S6" s="6">
        <v>4.5999999999999996</v>
      </c>
      <c r="T6" s="7" t="e">
        <f>COUNTIF(Automatismes!W:W,S6)/COUNT(Automatismes!X:X)</f>
        <v>#DIV/0!</v>
      </c>
      <c r="U6" s="6">
        <v>105</v>
      </c>
      <c r="V6" s="7" t="e">
        <f>COUNTIF(Automatismes!Y:Y,U6)/COUNT(Automatismes!Z:Z)</f>
        <v>#DIV/0!</v>
      </c>
      <c r="W6" s="49" t="s">
        <v>57</v>
      </c>
      <c r="X6" s="7" t="e">
        <f>COUNTIF(Automatismes!AA:AA,W6)/COUNT(Automatismes!AB:AB)</f>
        <v>#DIV/0!</v>
      </c>
      <c r="Y6" s="37" t="s">
        <v>59</v>
      </c>
      <c r="Z6" s="7" t="e">
        <f>COUNTIF(Automatismes!AC:AC,Y6)/COUNT(Automatismes!AD:AD)</f>
        <v>#DIV/0!</v>
      </c>
      <c r="AA6" s="6">
        <v>100</v>
      </c>
      <c r="AB6" s="7" t="e">
        <f>COUNTIF(Automatismes!AE:AE,AA6)/COUNT(Automatismes!AF:AF)</f>
        <v>#DIV/0!</v>
      </c>
      <c r="AC6" s="37" t="s">
        <v>63</v>
      </c>
      <c r="AD6" s="7" t="e">
        <f>COUNTIF(Automatismes!AG:AG,AC6)/COUNT(Automatismes!AH:AH)</f>
        <v>#DIV/0!</v>
      </c>
      <c r="AE6" s="95">
        <v>17.7</v>
      </c>
      <c r="AF6" s="88" t="e">
        <f>COUNTIF(Automatismes!AI:AI,AE6)/COUNT(Automatismes!AJ:AJ)</f>
        <v>#DIV/0!</v>
      </c>
      <c r="AG6" s="89" t="s">
        <v>66</v>
      </c>
      <c r="AH6" s="88" t="e">
        <f>COUNTIF(Automatismes!AK:AK,AG6)/COUNT(Automatismes!AL:AL)</f>
        <v>#DIV/0!</v>
      </c>
      <c r="AI6" s="90" t="s">
        <v>70</v>
      </c>
      <c r="AJ6" s="88" t="e">
        <f>COUNTIF(Automatismes!AM:AM,AI6)/COUNT(Automatismes!AN:AN)</f>
        <v>#DIV/0!</v>
      </c>
      <c r="AK6" s="87" t="s">
        <v>74</v>
      </c>
      <c r="AL6" s="88" t="e">
        <f>COUNTIF(Automatismes!AO:AO,AK6)/COUNT(Automatismes!AP:AP)</f>
        <v>#DIV/0!</v>
      </c>
      <c r="AM6" s="89" t="s">
        <v>78</v>
      </c>
      <c r="AN6" s="88" t="e">
        <f>COUNTIF(Automatismes!AQ:AQ,AM6)/COUNT(Automatismes!AR:AR)</f>
        <v>#DIV/0!</v>
      </c>
      <c r="AO6" s="91">
        <v>408</v>
      </c>
      <c r="AP6" s="88" t="e">
        <f>COUNTIF(Automatismes!AS:AS,AO6)/COUNT(Automatismes!AT:AT)</f>
        <v>#DIV/0!</v>
      </c>
      <c r="AQ6" s="89" t="s">
        <v>82</v>
      </c>
      <c r="AR6" s="88" t="e">
        <f>COUNTIF(Automatismes!AU:AU,AQ6)/COUNT(Automatismes!AV:AV)</f>
        <v>#DIV/0!</v>
      </c>
      <c r="AS6" s="90">
        <v>20</v>
      </c>
      <c r="AT6" s="88" t="e">
        <f>COUNTIF(Automatismes!AW:AW,AS6)/COUNT(Automatismes!AX:AX)</f>
        <v>#DIV/0!</v>
      </c>
      <c r="AU6" s="89" t="s">
        <v>86</v>
      </c>
      <c r="AV6" s="88" t="e">
        <f>COUNTIF(Automatismes!AY:AY,AU6)/COUNT(Automatismes!AZ:AZ)</f>
        <v>#DIV/0!</v>
      </c>
      <c r="AW6" s="87" t="s">
        <v>90</v>
      </c>
      <c r="AX6" s="88" t="e">
        <f>COUNTIF(Automatismes!BA:BA,AW6)/COUNT(Automatismes!BB:BB)</f>
        <v>#DIV/0!</v>
      </c>
      <c r="AY6" s="89" t="s">
        <v>94</v>
      </c>
      <c r="AZ6" s="10" t="e">
        <f>COUNTIF(Automatismes!BC:BC,AY6)/COUNT(Automatismes!BD:BD)</f>
        <v>#DIV/0!</v>
      </c>
      <c r="BA6" s="52" t="s">
        <v>98</v>
      </c>
      <c r="BB6" s="7" t="e">
        <f>COUNTIF(Automatismes!BE:BE,BA6)/COUNT(Automatismes!BF:BF)</f>
        <v>#DIV/0!</v>
      </c>
      <c r="BC6" s="52" t="s">
        <v>102</v>
      </c>
      <c r="BD6" s="7" t="e">
        <f>COUNTIF(Automatismes!BG:BG,BC6)/COUNT(Automatismes!BH:BH)</f>
        <v>#DIV/0!</v>
      </c>
      <c r="BE6" s="44" t="s">
        <v>29</v>
      </c>
      <c r="BF6" s="7" t="e">
        <f>COUNTIF(Automatismes!BI:BI,BE6)/COUNT(Automatismes!BJ:BJ)</f>
        <v>#DIV/0!</v>
      </c>
      <c r="BG6" s="52" t="s">
        <v>108</v>
      </c>
      <c r="BH6" s="7" t="e">
        <f>COUNTIF(Automatismes!BK:BK,BG6)/COUNT(Automatismes!BL:BL)</f>
        <v>#DIV/0!</v>
      </c>
    </row>
    <row r="7" spans="1:60" s="4" customFormat="1" x14ac:dyDescent="0.25">
      <c r="A7" s="44" t="s">
        <v>41</v>
      </c>
      <c r="B7" s="7" t="e">
        <f>COUNTIF(Automatismes!E:E,A7)/COUNT(Automatismes!F:F)</f>
        <v>#DIV/0!</v>
      </c>
      <c r="C7" s="44" t="s">
        <v>46</v>
      </c>
      <c r="D7" s="7" t="e">
        <f>COUNTIF(Automatismes!G:G,C7)/COUNT(Automatismes!H:H)</f>
        <v>#DIV/0!</v>
      </c>
      <c r="E7" s="6" t="s">
        <v>50</v>
      </c>
      <c r="F7" s="7" t="e">
        <f>COUNTIF(Automatismes!I:I,E7)/COUNT(Automatismes!J:J)</f>
        <v>#DIV/0!</v>
      </c>
      <c r="G7" s="44" t="s">
        <v>31</v>
      </c>
      <c r="H7" s="7" t="e">
        <f>COUNTIF(Automatismes!K:K,G7)/COUNT(Automatismes!L:L)</f>
        <v>#DIV/0!</v>
      </c>
      <c r="I7" s="6">
        <v>35</v>
      </c>
      <c r="J7" s="7" t="e">
        <f>COUNTIF(Automatismes!M:M,I7)/COUNT(Automatismes!N:N)</f>
        <v>#DIV/0!</v>
      </c>
      <c r="K7" s="44" t="s">
        <v>25</v>
      </c>
      <c r="L7" s="7" t="e">
        <f>COUNTIF(Automatismes!O:O,K7)/COUNT(Automatismes!P:P)</f>
        <v>#DIV/0!</v>
      </c>
      <c r="M7" s="6">
        <v>115</v>
      </c>
      <c r="N7" s="7" t="e">
        <f>COUNTIF(Automatismes!Q:Q,M7)/COUNT(Automatismes!R:R)</f>
        <v>#DIV/0!</v>
      </c>
      <c r="O7" s="6">
        <v>86</v>
      </c>
      <c r="P7" s="7" t="e">
        <f>COUNTIF(Automatismes!S:S,O7)/COUNT(Automatismes!T:T)</f>
        <v>#DIV/0!</v>
      </c>
      <c r="Q7" s="6">
        <v>210</v>
      </c>
      <c r="R7" s="7" t="e">
        <f>COUNTIF(Automatismes!U:U,Q7)/COUNT(Automatismes!V:V)</f>
        <v>#DIV/0!</v>
      </c>
      <c r="S7" s="6">
        <v>3.16</v>
      </c>
      <c r="T7" s="7" t="e">
        <f>COUNTIF(Automatismes!W:W,S7)/COUNT(Automatismes!X:X)</f>
        <v>#DIV/0!</v>
      </c>
      <c r="U7" s="6">
        <v>150</v>
      </c>
      <c r="V7" s="7" t="e">
        <f>COUNTIF(Automatismes!Y:Y,U7)/COUNT(Automatismes!Z:Z)</f>
        <v>#DIV/0!</v>
      </c>
      <c r="W7" s="50">
        <v>71200</v>
      </c>
      <c r="X7" s="7" t="e">
        <f>COUNTIF(Automatismes!AA:AA,W7)/COUNT(Automatismes!AB:AB)</f>
        <v>#DIV/0!</v>
      </c>
      <c r="Y7" s="37" t="s">
        <v>60</v>
      </c>
      <c r="Z7" s="7">
        <v>0.03</v>
      </c>
      <c r="AA7" s="47">
        <v>1000</v>
      </c>
      <c r="AB7" s="7" t="e">
        <f>COUNTIF(Automatismes!AE:AE,AA7)/COUNT(Automatismes!AF:AF)</f>
        <v>#DIV/0!</v>
      </c>
      <c r="AC7" s="37" t="s">
        <v>64</v>
      </c>
      <c r="AD7" s="7" t="e">
        <f>COUNTIF(Automatismes!AG:AG,AC7)/COUNT(Automatismes!AH:AH)</f>
        <v>#DIV/0!</v>
      </c>
      <c r="AE7" s="95">
        <v>12.9</v>
      </c>
      <c r="AF7" s="88" t="e">
        <f>COUNTIF(Automatismes!AI:AI,AE7)/COUNT(Automatismes!AJ:AJ)</f>
        <v>#DIV/0!</v>
      </c>
      <c r="AG7" s="89" t="s">
        <v>67</v>
      </c>
      <c r="AH7" s="88" t="e">
        <f>COUNTIF(Automatismes!AK:AK,AG7)/COUNT(Automatismes!AL:AL)</f>
        <v>#DIV/0!</v>
      </c>
      <c r="AI7" s="90" t="s">
        <v>71</v>
      </c>
      <c r="AJ7" s="88" t="e">
        <f>COUNTIF(Automatismes!AM:AM,AI7)/COUNT(Automatismes!AN:AN)</f>
        <v>#DIV/0!</v>
      </c>
      <c r="AK7" s="87" t="s">
        <v>75</v>
      </c>
      <c r="AL7" s="88" t="e">
        <f>COUNTIF(Automatismes!AO:AO,AK7)/COUNT(Automatismes!AP:AP)</f>
        <v>#DIV/0!</v>
      </c>
      <c r="AM7" s="89" t="s">
        <v>79</v>
      </c>
      <c r="AN7" s="88" t="e">
        <f>COUNTIF(Automatismes!AQ:AQ,AM7)/COUNT(Automatismes!AR:AR)</f>
        <v>#DIV/0!</v>
      </c>
      <c r="AO7" s="91">
        <v>480</v>
      </c>
      <c r="AP7" s="88" t="e">
        <f>COUNTIF(Automatismes!AS:AS,AO7)/COUNT(Automatismes!AT:AT)</f>
        <v>#DIV/0!</v>
      </c>
      <c r="AQ7" s="89" t="s">
        <v>83</v>
      </c>
      <c r="AR7" s="88" t="e">
        <f>COUNTIF(Automatismes!AU:AU,AQ7)/COUNT(Automatismes!AV:AV)</f>
        <v>#DIV/0!</v>
      </c>
      <c r="AS7" s="90">
        <v>12</v>
      </c>
      <c r="AT7" s="88" t="e">
        <f>COUNTIF(Automatismes!AW:AW,AS7)/COUNT(Automatismes!AX:AX)</f>
        <v>#DIV/0!</v>
      </c>
      <c r="AU7" s="89" t="s">
        <v>87</v>
      </c>
      <c r="AV7" s="88" t="e">
        <f>COUNTIF(Automatismes!AY:AY,AU7)/COUNT(Automatismes!AZ:AZ)</f>
        <v>#DIV/0!</v>
      </c>
      <c r="AW7" s="87" t="s">
        <v>91</v>
      </c>
      <c r="AX7" s="88" t="e">
        <f>COUNTIF(Automatismes!BA:BA,AW7)/COUNT(Automatismes!BB:BB)</f>
        <v>#DIV/0!</v>
      </c>
      <c r="AY7" s="89" t="s">
        <v>95</v>
      </c>
      <c r="AZ7" s="10" t="e">
        <f>COUNTIF(Automatismes!BC:BC,AY7)/COUNT(Automatismes!BD:BD)</f>
        <v>#DIV/0!</v>
      </c>
      <c r="BA7" s="52" t="s">
        <v>99</v>
      </c>
      <c r="BB7" s="7" t="e">
        <f>COUNTIF(Automatismes!BE:BE,BA7)/COUNT(Automatismes!BF:BF)</f>
        <v>#DIV/0!</v>
      </c>
      <c r="BC7" s="52" t="s">
        <v>103</v>
      </c>
      <c r="BD7" s="7" t="e">
        <f>COUNTIF(Automatismes!BG:BG,BC7)/COUNT(Automatismes!BH:BH)</f>
        <v>#DIV/0!</v>
      </c>
      <c r="BE7" s="44" t="s">
        <v>52</v>
      </c>
      <c r="BF7" s="7" t="e">
        <f>COUNTIF(Automatismes!BI:BI,BE7)/COUNT(Automatismes!BJ:BJ)</f>
        <v>#DIV/0!</v>
      </c>
      <c r="BG7" s="52" t="s">
        <v>109</v>
      </c>
      <c r="BH7" s="7" t="e">
        <f>COUNTIF(Automatismes!BK:BK,BG7)/COUNT(Automatismes!BL:BL)</f>
        <v>#DIV/0!</v>
      </c>
    </row>
    <row r="8" spans="1:60" s="4" customFormat="1" ht="16.5" thickBot="1" x14ac:dyDescent="0.3">
      <c r="A8" s="45" t="s">
        <v>42</v>
      </c>
      <c r="B8" s="9" t="e">
        <f>COUNTIF(Automatismes!E:E,A8)/COUNT(Automatismes!F:F)</f>
        <v>#DIV/0!</v>
      </c>
      <c r="C8" s="45" t="s">
        <v>47</v>
      </c>
      <c r="D8" s="9" t="e">
        <f>COUNTIF(Automatismes!G:G,C8)/COUNT(Automatismes!H:H)</f>
        <v>#DIV/0!</v>
      </c>
      <c r="E8" s="8" t="s">
        <v>51</v>
      </c>
      <c r="F8" s="9" t="e">
        <f>COUNTIF(Automatismes!I:I,E8)/COUNT(Automatismes!J:J)</f>
        <v>#DIV/0!</v>
      </c>
      <c r="G8" s="48" t="s">
        <v>53</v>
      </c>
      <c r="H8" s="9" t="e">
        <f>COUNTIF(Automatismes!K:K,G8)/COUNT(Automatismes!L:L)</f>
        <v>#DIV/0!</v>
      </c>
      <c r="I8" s="8">
        <v>40</v>
      </c>
      <c r="J8" s="9" t="e">
        <f>COUNTIF(Automatismes!M:M,I8)/COUNT(Automatismes!N:N)</f>
        <v>#DIV/0!</v>
      </c>
      <c r="K8" s="45" t="s">
        <v>56</v>
      </c>
      <c r="L8" s="9" t="e">
        <f>COUNTIF(Automatismes!O:O,K8)/COUNT(Automatismes!P:P)</f>
        <v>#DIV/0!</v>
      </c>
      <c r="M8" s="8">
        <v>226</v>
      </c>
      <c r="N8" s="9" t="e">
        <f>COUNTIF(Automatismes!Q:Q,M8)/COUNT(Automatismes!R:R)</f>
        <v>#DIV/0!</v>
      </c>
      <c r="O8" s="8">
        <v>205</v>
      </c>
      <c r="P8" s="9" t="e">
        <f>COUNTIF(Automatismes!S:S,O8)/COUNT(Automatismes!T:T)</f>
        <v>#DIV/0!</v>
      </c>
      <c r="Q8" s="8">
        <v>275</v>
      </c>
      <c r="R8" s="9" t="e">
        <f>COUNTIF(Automatismes!U:U,Q8)/COUNT(Automatismes!V:V)</f>
        <v>#DIV/0!</v>
      </c>
      <c r="S8" s="8">
        <v>3.6</v>
      </c>
      <c r="T8" s="9" t="e">
        <f>COUNTIF(Automatismes!W:W,S8)/COUNT(Automatismes!X:X)</f>
        <v>#DIV/0!</v>
      </c>
      <c r="U8" s="8">
        <v>11</v>
      </c>
      <c r="V8" s="9" t="e">
        <f>COUNTIF(Automatismes!Y:Y,U8)/COUNT(Automatismes!Z:Z)</f>
        <v>#DIV/0!</v>
      </c>
      <c r="W8" s="27">
        <v>0.71199999999999997</v>
      </c>
      <c r="X8" s="9" t="e">
        <f>COUNTIF(Automatismes!AA:AA,W8)/COUNT(Automatismes!AB:AB)</f>
        <v>#DIV/0!</v>
      </c>
      <c r="Y8" s="48" t="s">
        <v>61</v>
      </c>
      <c r="Z8" s="9" t="e">
        <f>COUNTIF(Automatismes!AC:AC,Y8)/COUNT(Automatismes!AD:AD)</f>
        <v>#DIV/0!</v>
      </c>
      <c r="AA8" s="43">
        <v>10000</v>
      </c>
      <c r="AB8" s="9" t="e">
        <f>COUNTIF(Automatismes!AE:AE,AA8)/COUNT(Automatismes!AF:AF)</f>
        <v>#DIV/0!</v>
      </c>
      <c r="AC8" s="51" t="s">
        <v>30</v>
      </c>
      <c r="AD8" s="9" t="e">
        <f>COUNTIF(Automatismes!AG:AG,AC8)/COUNT(Automatismes!AH:AH)</f>
        <v>#DIV/0!</v>
      </c>
      <c r="AE8" s="95">
        <v>13.9</v>
      </c>
      <c r="AF8" s="88" t="e">
        <f>COUNTIF(Automatismes!AI:AI,AE8)/COUNT(Automatismes!AJ:AJ)</f>
        <v>#DIV/0!</v>
      </c>
      <c r="AG8" s="89" t="s">
        <v>68</v>
      </c>
      <c r="AH8" s="88" t="e">
        <f>COUNTIF(Automatismes!AK:AK,AG8)/COUNT(Automatismes!AL:AL)</f>
        <v>#DIV/0!</v>
      </c>
      <c r="AI8" s="90" t="s">
        <v>72</v>
      </c>
      <c r="AJ8" s="88" t="e">
        <f>COUNTIF(Automatismes!AM:AM,AI8)/COUNT(Automatismes!AN:AN)</f>
        <v>#DIV/0!</v>
      </c>
      <c r="AK8" s="87" t="s">
        <v>76</v>
      </c>
      <c r="AL8" s="88" t="e">
        <f>COUNTIF(Automatismes!AO:AO,AK8)/COUNT(Automatismes!AP:AP)</f>
        <v>#DIV/0!</v>
      </c>
      <c r="AM8" s="89" t="s">
        <v>80</v>
      </c>
      <c r="AN8" s="88" t="e">
        <f>COUNTIF(Automatismes!AQ:AQ,AM8)/COUNT(Automatismes!AR:AR)</f>
        <v>#DIV/0!</v>
      </c>
      <c r="AO8" s="92">
        <v>0.48</v>
      </c>
      <c r="AP8" s="88" t="e">
        <f>COUNTIF(Automatismes!AS:AS,AO8)/COUNT(Automatismes!AT:AT)</f>
        <v>#DIV/0!</v>
      </c>
      <c r="AQ8" s="89" t="s">
        <v>84</v>
      </c>
      <c r="AR8" s="88" t="e">
        <f>COUNTIF(Automatismes!AU:AU,AQ8)/COUNT(Automatismes!AV:AV)</f>
        <v>#DIV/0!</v>
      </c>
      <c r="AS8" s="90">
        <v>16</v>
      </c>
      <c r="AT8" s="88" t="e">
        <f>COUNTIF(Automatismes!AW:AW,AS8)/COUNT(Automatismes!AX:AX)</f>
        <v>#DIV/0!</v>
      </c>
      <c r="AU8" s="90" t="s">
        <v>88</v>
      </c>
      <c r="AV8" s="88" t="e">
        <f>COUNTIF(Automatismes!AY:AY,AU8)/COUNT(Automatismes!AZ:AZ)</f>
        <v>#DIV/0!</v>
      </c>
      <c r="AW8" s="87" t="s">
        <v>92</v>
      </c>
      <c r="AX8" s="88" t="e">
        <f>COUNTIF(Automatismes!BA:BA,AW8)/COUNT(Automatismes!BB:BB)</f>
        <v>#DIV/0!</v>
      </c>
      <c r="AY8" s="89" t="s">
        <v>96</v>
      </c>
      <c r="AZ8" s="10" t="e">
        <f>COUNTIF(Automatismes!BC:BC,AY8)/COUNT(Automatismes!BD:BD)</f>
        <v>#DIV/0!</v>
      </c>
      <c r="BA8" s="45" t="s">
        <v>100</v>
      </c>
      <c r="BB8" s="9" t="e">
        <f>COUNTIF(Automatismes!BE:BE,BA8)/COUNT(Automatismes!BF:BF)</f>
        <v>#DIV/0!</v>
      </c>
      <c r="BC8" s="53" t="s">
        <v>104</v>
      </c>
      <c r="BD8" s="9" t="e">
        <f>COUNTIF(Automatismes!BG:BG,BC8)/COUNT(Automatismes!BH:BH)</f>
        <v>#DIV/0!</v>
      </c>
      <c r="BE8" s="45" t="s">
        <v>106</v>
      </c>
      <c r="BF8" s="9" t="e">
        <f>COUNTIF(Automatismes!BI:BI,BE8)/COUNT(Automatismes!BJ:BJ)</f>
        <v>#DIV/0!</v>
      </c>
      <c r="BG8" s="53" t="s">
        <v>110</v>
      </c>
      <c r="BH8" s="9" t="e">
        <f>COUNTIF(Automatismes!BK:BK,BG8)/COUNT(Automatismes!BL:BL)</f>
        <v>#DIV/0!</v>
      </c>
    </row>
    <row r="9" spans="1:60" x14ac:dyDescent="0.25">
      <c r="A9" s="22"/>
      <c r="B9" s="23"/>
      <c r="C9" s="24"/>
      <c r="D9" s="18"/>
      <c r="E9" s="18"/>
      <c r="F9" s="5"/>
      <c r="G9" s="5"/>
      <c r="H9" s="5"/>
      <c r="I9" s="5"/>
      <c r="J9" s="5"/>
      <c r="K9" s="5"/>
      <c r="L9" s="5"/>
    </row>
    <row r="10" spans="1:60" x14ac:dyDescent="0.25">
      <c r="A10" s="22"/>
      <c r="B10" s="23"/>
      <c r="C10" s="25"/>
      <c r="D10" s="18"/>
      <c r="E10" s="18"/>
      <c r="F10" s="5"/>
      <c r="G10" s="5"/>
      <c r="H10" s="5"/>
      <c r="I10" s="5"/>
      <c r="J10" s="5"/>
      <c r="K10" s="5"/>
      <c r="L10" s="5"/>
    </row>
    <row r="11" spans="1:60" x14ac:dyDescent="0.25">
      <c r="A11" s="22"/>
      <c r="B11" s="23"/>
      <c r="C11" s="24"/>
      <c r="D11" s="18"/>
      <c r="E11" s="18"/>
      <c r="F11" s="5"/>
      <c r="G11" s="5"/>
      <c r="H11" s="5"/>
      <c r="I11" s="5"/>
      <c r="J11" s="5"/>
      <c r="K11" s="5"/>
      <c r="L11" s="5"/>
    </row>
    <row r="12" spans="1:60" ht="16.5" thickBot="1" x14ac:dyDescent="0.3">
      <c r="A12" s="22"/>
      <c r="B12" s="23"/>
      <c r="C12" s="18"/>
      <c r="D12" s="18"/>
      <c r="E12" s="18"/>
      <c r="F12" s="5"/>
      <c r="G12" s="5"/>
      <c r="H12" s="5"/>
      <c r="I12" s="5"/>
      <c r="J12" s="5"/>
      <c r="K12" s="5"/>
      <c r="L12" s="5"/>
    </row>
    <row r="13" spans="1:60" ht="32.25" thickBot="1" x14ac:dyDescent="0.3">
      <c r="A13" s="22"/>
      <c r="B13" s="28" t="s">
        <v>24</v>
      </c>
      <c r="C13" s="29" t="s">
        <v>15</v>
      </c>
      <c r="D13" s="30" t="s">
        <v>16</v>
      </c>
      <c r="E13" s="18"/>
      <c r="F13" s="5"/>
      <c r="G13" s="5"/>
      <c r="H13" s="5"/>
      <c r="I13" s="5"/>
      <c r="J13" s="5"/>
      <c r="K13" s="5"/>
      <c r="L13" s="5"/>
    </row>
    <row r="14" spans="1:60" x14ac:dyDescent="0.25">
      <c r="A14" s="82" t="s">
        <v>28</v>
      </c>
      <c r="B14" s="32" t="s">
        <v>2</v>
      </c>
      <c r="C14" s="40" t="e">
        <f>F2</f>
        <v>#DIV/0!</v>
      </c>
      <c r="D14" s="31" t="e">
        <f t="shared" ref="D14:D20" si="0">1-C14</f>
        <v>#DIV/0!</v>
      </c>
      <c r="E14" s="20"/>
      <c r="F14" s="5"/>
      <c r="G14" s="5"/>
      <c r="H14" s="5"/>
      <c r="I14" s="19"/>
      <c r="J14" s="20"/>
      <c r="K14" s="20"/>
      <c r="L14" s="5"/>
    </row>
    <row r="15" spans="1:60" x14ac:dyDescent="0.25">
      <c r="A15" s="83"/>
      <c r="B15" s="13" t="s">
        <v>8</v>
      </c>
      <c r="C15" s="34" t="e">
        <f>R2</f>
        <v>#DIV/0!</v>
      </c>
      <c r="D15" s="12" t="e">
        <f t="shared" si="0"/>
        <v>#DIV/0!</v>
      </c>
      <c r="E15" s="21"/>
      <c r="F15" s="5"/>
      <c r="G15" s="5"/>
      <c r="H15" s="5"/>
      <c r="I15" s="5"/>
      <c r="J15" s="5"/>
      <c r="K15" s="5"/>
      <c r="L15" s="5"/>
    </row>
    <row r="16" spans="1:60" ht="16.5" thickBot="1" x14ac:dyDescent="0.3">
      <c r="A16" s="84"/>
      <c r="B16" s="39" t="s">
        <v>39</v>
      </c>
      <c r="C16" s="36" t="e">
        <f>BH2</f>
        <v>#DIV/0!</v>
      </c>
      <c r="D16" s="15" t="e">
        <f t="shared" si="0"/>
        <v>#DIV/0!</v>
      </c>
      <c r="E16" s="21"/>
      <c r="F16" s="26"/>
      <c r="G16" s="5"/>
      <c r="H16" s="5"/>
      <c r="I16" s="5"/>
      <c r="J16" s="5"/>
      <c r="K16" s="5"/>
      <c r="L16" s="5"/>
    </row>
    <row r="17" spans="1:12" x14ac:dyDescent="0.25">
      <c r="A17" s="82" t="s">
        <v>111</v>
      </c>
      <c r="B17" s="32" t="s">
        <v>11</v>
      </c>
      <c r="C17" s="40" t="e">
        <f>X2</f>
        <v>#DIV/0!</v>
      </c>
      <c r="D17" s="31" t="e">
        <f t="shared" si="0"/>
        <v>#DIV/0!</v>
      </c>
      <c r="E17" s="21"/>
      <c r="F17" s="5"/>
      <c r="G17" s="5"/>
      <c r="H17" s="5"/>
      <c r="I17" s="5"/>
      <c r="J17" s="5"/>
      <c r="K17" s="5"/>
      <c r="L17" s="5"/>
    </row>
    <row r="18" spans="1:12" x14ac:dyDescent="0.25">
      <c r="A18" s="83"/>
      <c r="B18" s="13" t="s">
        <v>12</v>
      </c>
      <c r="C18" s="34" t="e">
        <f>Z2</f>
        <v>#DIV/0!</v>
      </c>
      <c r="D18" s="12" t="e">
        <f t="shared" si="0"/>
        <v>#DIV/0!</v>
      </c>
      <c r="E18" s="21"/>
      <c r="I18" s="5"/>
    </row>
    <row r="19" spans="1:12" x14ac:dyDescent="0.25">
      <c r="A19" s="83"/>
      <c r="B19" s="11" t="s">
        <v>13</v>
      </c>
      <c r="C19" s="34" t="e">
        <f>AB2</f>
        <v>#DIV/0!</v>
      </c>
      <c r="D19" s="12" t="e">
        <f t="shared" si="0"/>
        <v>#DIV/0!</v>
      </c>
      <c r="E19" s="21"/>
      <c r="I19" s="5"/>
    </row>
    <row r="20" spans="1:12" x14ac:dyDescent="0.25">
      <c r="A20" s="83"/>
      <c r="B20" s="11" t="s">
        <v>14</v>
      </c>
      <c r="C20" s="34" t="e">
        <f>AD2</f>
        <v>#DIV/0!</v>
      </c>
      <c r="D20" s="12" t="e">
        <f t="shared" si="0"/>
        <v>#DIV/0!</v>
      </c>
      <c r="E20" s="17"/>
      <c r="I20" s="5"/>
    </row>
    <row r="21" spans="1:12" x14ac:dyDescent="0.25">
      <c r="A21" s="83"/>
      <c r="B21" s="11" t="s">
        <v>18</v>
      </c>
      <c r="C21" s="34" t="e">
        <f>AH2</f>
        <v>#DIV/0!</v>
      </c>
      <c r="D21" s="12" t="e">
        <f t="shared" ref="D21" si="1">1-C21</f>
        <v>#DIV/0!</v>
      </c>
      <c r="E21" s="21"/>
      <c r="I21" s="5"/>
    </row>
    <row r="22" spans="1:12" x14ac:dyDescent="0.25">
      <c r="A22" s="83"/>
      <c r="B22" s="11" t="s">
        <v>19</v>
      </c>
      <c r="C22" s="34" t="e">
        <f>AJ2</f>
        <v>#DIV/0!</v>
      </c>
      <c r="D22" s="12" t="e">
        <f t="shared" ref="D22:D43" si="2">1-C22</f>
        <v>#DIV/0!</v>
      </c>
      <c r="E22" s="21"/>
      <c r="I22" s="5"/>
    </row>
    <row r="23" spans="1:12" x14ac:dyDescent="0.25">
      <c r="A23" s="83"/>
      <c r="B23" s="13" t="s">
        <v>20</v>
      </c>
      <c r="C23" s="35" t="e">
        <f>AL2</f>
        <v>#DIV/0!</v>
      </c>
      <c r="D23" s="12" t="e">
        <f t="shared" si="2"/>
        <v>#DIV/0!</v>
      </c>
      <c r="E23" s="21"/>
      <c r="I23" s="5"/>
    </row>
    <row r="24" spans="1:12" x14ac:dyDescent="0.25">
      <c r="A24" s="83"/>
      <c r="B24" s="11" t="s">
        <v>22</v>
      </c>
      <c r="C24" s="35" t="e">
        <f>AP2</f>
        <v>#DIV/0!</v>
      </c>
      <c r="D24" s="12" t="e">
        <f t="shared" si="2"/>
        <v>#DIV/0!</v>
      </c>
      <c r="E24" s="5"/>
      <c r="I24" s="5"/>
    </row>
    <row r="25" spans="1:12" ht="16.5" thickBot="1" x14ac:dyDescent="0.3">
      <c r="A25" s="84"/>
      <c r="B25" s="14" t="s">
        <v>34</v>
      </c>
      <c r="C25" s="36" t="e">
        <f>AX2</f>
        <v>#DIV/0!</v>
      </c>
      <c r="D25" s="15" t="e">
        <f t="shared" si="2"/>
        <v>#DIV/0!</v>
      </c>
      <c r="E25" s="21"/>
      <c r="I25" s="5"/>
    </row>
    <row r="26" spans="1:12" x14ac:dyDescent="0.25">
      <c r="A26" s="82" t="s">
        <v>112</v>
      </c>
      <c r="B26" s="59" t="s">
        <v>0</v>
      </c>
      <c r="C26" s="60" t="e">
        <f>B2</f>
        <v>#DIV/0!</v>
      </c>
      <c r="D26" s="57" t="e">
        <f t="shared" si="2"/>
        <v>#DIV/0!</v>
      </c>
      <c r="E26" s="5"/>
      <c r="F26" s="5"/>
      <c r="G26" s="5"/>
      <c r="H26" s="5"/>
      <c r="I26" s="5"/>
    </row>
    <row r="27" spans="1:12" x14ac:dyDescent="0.25">
      <c r="A27" s="83"/>
      <c r="B27" s="13" t="s">
        <v>5</v>
      </c>
      <c r="C27" s="34" t="e">
        <f>L2</f>
        <v>#DIV/0!</v>
      </c>
      <c r="D27" s="12" t="e">
        <f t="shared" si="2"/>
        <v>#DIV/0!</v>
      </c>
    </row>
    <row r="28" spans="1:12" x14ac:dyDescent="0.25">
      <c r="A28" s="83"/>
      <c r="B28" s="13" t="s">
        <v>21</v>
      </c>
      <c r="C28" s="34" t="e">
        <f>AN2</f>
        <v>#DIV/0!</v>
      </c>
      <c r="D28" s="12" t="e">
        <f t="shared" si="2"/>
        <v>#DIV/0!</v>
      </c>
    </row>
    <row r="29" spans="1:12" x14ac:dyDescent="0.25">
      <c r="A29" s="83"/>
      <c r="B29" s="13" t="s">
        <v>33</v>
      </c>
      <c r="C29" s="35" t="e">
        <f>AV2</f>
        <v>#DIV/0!</v>
      </c>
      <c r="D29" s="12" t="e">
        <f t="shared" si="2"/>
        <v>#DIV/0!</v>
      </c>
    </row>
    <row r="30" spans="1:12" x14ac:dyDescent="0.25">
      <c r="A30" s="83"/>
      <c r="B30" s="13" t="s">
        <v>36</v>
      </c>
      <c r="C30" s="34" t="e">
        <f>BB2</f>
        <v>#DIV/0!</v>
      </c>
      <c r="D30" s="12" t="e">
        <f t="shared" si="2"/>
        <v>#DIV/0!</v>
      </c>
    </row>
    <row r="31" spans="1:12" ht="16.5" thickBot="1" x14ac:dyDescent="0.3">
      <c r="A31" s="84"/>
      <c r="B31" s="58" t="s">
        <v>38</v>
      </c>
      <c r="C31" s="55" t="e">
        <f>BF2</f>
        <v>#DIV/0!</v>
      </c>
      <c r="D31" s="56" t="e">
        <f t="shared" si="2"/>
        <v>#DIV/0!</v>
      </c>
    </row>
    <row r="32" spans="1:12" ht="16.5" customHeight="1" x14ac:dyDescent="0.25">
      <c r="A32" s="82" t="s">
        <v>113</v>
      </c>
      <c r="B32" s="33" t="s">
        <v>1</v>
      </c>
      <c r="C32" s="40" t="e">
        <f>D2</f>
        <v>#DIV/0!</v>
      </c>
      <c r="D32" s="31" t="e">
        <f t="shared" si="2"/>
        <v>#DIV/0!</v>
      </c>
    </row>
    <row r="33" spans="1:4" x14ac:dyDescent="0.25">
      <c r="A33" s="83"/>
      <c r="B33" s="11" t="s">
        <v>3</v>
      </c>
      <c r="C33" s="34" t="e">
        <f>H2</f>
        <v>#DIV/0!</v>
      </c>
      <c r="D33" s="12" t="e">
        <f t="shared" si="2"/>
        <v>#DIV/0!</v>
      </c>
    </row>
    <row r="34" spans="1:4" x14ac:dyDescent="0.25">
      <c r="A34" s="83"/>
      <c r="B34" s="11" t="s">
        <v>4</v>
      </c>
      <c r="C34" s="34" t="e">
        <f>J2</f>
        <v>#DIV/0!</v>
      </c>
      <c r="D34" s="12" t="e">
        <f t="shared" si="2"/>
        <v>#DIV/0!</v>
      </c>
    </row>
    <row r="35" spans="1:4" x14ac:dyDescent="0.25">
      <c r="A35" s="83"/>
      <c r="B35" s="61" t="s">
        <v>6</v>
      </c>
      <c r="C35" s="34" t="e">
        <f>N2</f>
        <v>#DIV/0!</v>
      </c>
      <c r="D35" s="12" t="e">
        <f t="shared" si="2"/>
        <v>#DIV/0!</v>
      </c>
    </row>
    <row r="36" spans="1:4" x14ac:dyDescent="0.25">
      <c r="A36" s="83"/>
      <c r="B36" s="11" t="s">
        <v>7</v>
      </c>
      <c r="C36" s="34" t="e">
        <f>P2</f>
        <v>#DIV/0!</v>
      </c>
      <c r="D36" s="12" t="e">
        <f t="shared" si="2"/>
        <v>#DIV/0!</v>
      </c>
    </row>
    <row r="37" spans="1:4" x14ac:dyDescent="0.25">
      <c r="A37" s="83"/>
      <c r="B37" s="11" t="s">
        <v>9</v>
      </c>
      <c r="C37" s="66" t="e">
        <f>T2</f>
        <v>#DIV/0!</v>
      </c>
      <c r="D37" s="12" t="e">
        <f t="shared" si="2"/>
        <v>#DIV/0!</v>
      </c>
    </row>
    <row r="38" spans="1:4" x14ac:dyDescent="0.25">
      <c r="A38" s="83"/>
      <c r="B38" s="11" t="s">
        <v>10</v>
      </c>
      <c r="C38" s="66" t="e">
        <f>V2</f>
        <v>#DIV/0!</v>
      </c>
      <c r="D38" s="12" t="e">
        <f t="shared" si="2"/>
        <v>#DIV/0!</v>
      </c>
    </row>
    <row r="39" spans="1:4" x14ac:dyDescent="0.25">
      <c r="A39" s="83"/>
      <c r="B39" s="11" t="s">
        <v>17</v>
      </c>
      <c r="C39" s="66" t="e">
        <f>AF2</f>
        <v>#DIV/0!</v>
      </c>
      <c r="D39" s="12" t="e">
        <f t="shared" si="2"/>
        <v>#DIV/0!</v>
      </c>
    </row>
    <row r="40" spans="1:4" x14ac:dyDescent="0.25">
      <c r="A40" s="83"/>
      <c r="B40" s="11" t="s">
        <v>23</v>
      </c>
      <c r="C40" s="66" t="e">
        <f>AR2</f>
        <v>#DIV/0!</v>
      </c>
      <c r="D40" s="12" t="e">
        <f t="shared" si="2"/>
        <v>#DIV/0!</v>
      </c>
    </row>
    <row r="41" spans="1:4" x14ac:dyDescent="0.25">
      <c r="A41" s="83"/>
      <c r="B41" s="62" t="s">
        <v>27</v>
      </c>
      <c r="C41" s="66" t="e">
        <f>AT2</f>
        <v>#DIV/0!</v>
      </c>
      <c r="D41" s="12" t="e">
        <f t="shared" si="2"/>
        <v>#DIV/0!</v>
      </c>
    </row>
    <row r="42" spans="1:4" ht="16.5" thickBot="1" x14ac:dyDescent="0.3">
      <c r="A42" s="84"/>
      <c r="B42" s="64" t="s">
        <v>37</v>
      </c>
      <c r="C42" s="67" t="e">
        <f>BD2</f>
        <v>#DIV/0!</v>
      </c>
      <c r="D42" s="56" t="e">
        <f t="shared" si="2"/>
        <v>#DIV/0!</v>
      </c>
    </row>
    <row r="43" spans="1:4" ht="16.5" thickBot="1" x14ac:dyDescent="0.3">
      <c r="A43" s="63" t="s">
        <v>114</v>
      </c>
      <c r="B43" s="65" t="s">
        <v>35</v>
      </c>
      <c r="C43" s="68" t="e">
        <f>AZ2</f>
        <v>#DIV/0!</v>
      </c>
      <c r="D43" s="38" t="e">
        <f t="shared" si="2"/>
        <v>#DIV/0!</v>
      </c>
    </row>
  </sheetData>
  <mergeCells count="34">
    <mergeCell ref="A32:A42"/>
    <mergeCell ref="BE4:BF4"/>
    <mergeCell ref="BG4:BH4"/>
    <mergeCell ref="A14:A16"/>
    <mergeCell ref="A17:A25"/>
    <mergeCell ref="A26:A31"/>
    <mergeCell ref="AU4:AV4"/>
    <mergeCell ref="AW4:AX4"/>
    <mergeCell ref="AY4:AZ4"/>
    <mergeCell ref="BA4:BB4"/>
    <mergeCell ref="BC4:BD4"/>
    <mergeCell ref="I4:J4"/>
    <mergeCell ref="Y4:Z4"/>
    <mergeCell ref="AC4:AD4"/>
    <mergeCell ref="AG4:AH4"/>
    <mergeCell ref="A4:B4"/>
    <mergeCell ref="C4:D4"/>
    <mergeCell ref="E4:F4"/>
    <mergeCell ref="G4:H4"/>
    <mergeCell ref="K4:L4"/>
    <mergeCell ref="M4:N4"/>
    <mergeCell ref="O4:P4"/>
    <mergeCell ref="Q4:R4"/>
    <mergeCell ref="S4:T4"/>
    <mergeCell ref="U4:V4"/>
    <mergeCell ref="AM4:AN4"/>
    <mergeCell ref="AO4:AP4"/>
    <mergeCell ref="AQ4:AR4"/>
    <mergeCell ref="AS4:AT4"/>
    <mergeCell ref="W4:X4"/>
    <mergeCell ref="AA4:AB4"/>
    <mergeCell ref="AE4:AF4"/>
    <mergeCell ref="AI4:AJ4"/>
    <mergeCell ref="AK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Compétences langagières</vt:lpstr>
      <vt:lpstr>Bilans compétences langagières</vt:lpstr>
      <vt:lpstr>Automatismes</vt:lpstr>
      <vt:lpstr>Bilans Automatismes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Jérôme Cargnelutti</cp:lastModifiedBy>
  <dcterms:modified xsi:type="dcterms:W3CDTF">2024-10-19T08:03:30Z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2022-10-06T20:59:55+02:00</dcterms:created>
  <dcterms:modified xsi:type="dcterms:W3CDTF">2022-10-06T20:59:55+02:00</dcterms:modified>
  <cp:revision>0</cp:revision>
</cp:coreProperties>
</file>